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★04. 물가연동국채\물가연동계수\2018\"/>
    </mc:Choice>
  </mc:AlternateContent>
  <bookViews>
    <workbookView xWindow="480" yWindow="210" windowWidth="18315" windowHeight="11535"/>
  </bookViews>
  <sheets>
    <sheet name="2018년 8월" sheetId="3" r:id="rId1"/>
  </sheets>
  <definedNames>
    <definedName name="_xlnm.Print_Area" localSheetId="0">'2018년 8월'!$A$1:$I$69</definedName>
  </definedNames>
  <calcPr calcId="152511"/>
</workbook>
</file>

<file path=xl/calcChain.xml><?xml version="1.0" encoding="utf-8"?>
<calcChain xmlns="http://schemas.openxmlformats.org/spreadsheetml/2006/main">
  <c r="G14" i="3" l="1"/>
  <c r="I20" i="3" l="1"/>
  <c r="G20" i="3" s="1"/>
  <c r="I15" i="3"/>
  <c r="I16" i="3"/>
  <c r="D16" i="3" s="1"/>
  <c r="I17" i="3"/>
  <c r="E17" i="3" s="1"/>
  <c r="I18" i="3"/>
  <c r="G18" i="3" s="1"/>
  <c r="I19" i="3"/>
  <c r="G19" i="3" s="1"/>
  <c r="I21" i="3"/>
  <c r="C21" i="3" s="1"/>
  <c r="I22" i="3"/>
  <c r="G22" i="3" s="1"/>
  <c r="I23" i="3"/>
  <c r="G23" i="3" s="1"/>
  <c r="I24" i="3"/>
  <c r="D24" i="3" s="1"/>
  <c r="I25" i="3"/>
  <c r="G25" i="3" s="1"/>
  <c r="I26" i="3"/>
  <c r="G26" i="3" s="1"/>
  <c r="I27" i="3"/>
  <c r="I28" i="3"/>
  <c r="G28" i="3" s="1"/>
  <c r="I29" i="3"/>
  <c r="C29" i="3" s="1"/>
  <c r="I30" i="3"/>
  <c r="G30" i="3" s="1"/>
  <c r="I31" i="3"/>
  <c r="G31" i="3" s="1"/>
  <c r="I32" i="3"/>
  <c r="G32" i="3" s="1"/>
  <c r="I33" i="3"/>
  <c r="B33" i="3" s="1"/>
  <c r="I34" i="3"/>
  <c r="G34" i="3" s="1"/>
  <c r="I35" i="3"/>
  <c r="I36" i="3"/>
  <c r="G36" i="3" s="1"/>
  <c r="I37" i="3"/>
  <c r="E37" i="3" s="1"/>
  <c r="I38" i="3"/>
  <c r="G38" i="3" s="1"/>
  <c r="I39" i="3"/>
  <c r="G39" i="3" s="1"/>
  <c r="I40" i="3"/>
  <c r="D40" i="3" s="1"/>
  <c r="I41" i="3"/>
  <c r="G41" i="3" s="1"/>
  <c r="I42" i="3"/>
  <c r="G42" i="3" s="1"/>
  <c r="I43" i="3"/>
  <c r="I44" i="3"/>
  <c r="G44" i="3" s="1"/>
  <c r="G16" i="3"/>
  <c r="G17" i="3"/>
  <c r="G21" i="3"/>
  <c r="G27" i="3"/>
  <c r="G29" i="3"/>
  <c r="G35" i="3"/>
  <c r="G37" i="3"/>
  <c r="G43" i="3"/>
  <c r="E16" i="3"/>
  <c r="E18" i="3"/>
  <c r="E21" i="3"/>
  <c r="E24" i="3"/>
  <c r="E25" i="3"/>
  <c r="E28" i="3"/>
  <c r="E29" i="3"/>
  <c r="E32" i="3"/>
  <c r="E33" i="3"/>
  <c r="E34" i="3"/>
  <c r="E40" i="3"/>
  <c r="D20" i="3"/>
  <c r="D28" i="3"/>
  <c r="D36" i="3"/>
  <c r="D44" i="3"/>
  <c r="C20" i="3"/>
  <c r="C28" i="3"/>
  <c r="C34" i="3"/>
  <c r="C37" i="3"/>
  <c r="C41" i="3"/>
  <c r="B44" i="3"/>
  <c r="B21" i="3"/>
  <c r="B24" i="3"/>
  <c r="B32" i="3"/>
  <c r="B38" i="3"/>
  <c r="B41" i="3"/>
  <c r="B40" i="3" l="1"/>
  <c r="B28" i="3"/>
  <c r="B17" i="3"/>
  <c r="C40" i="3"/>
  <c r="C32" i="3"/>
  <c r="C17" i="3"/>
  <c r="D32" i="3"/>
  <c r="E44" i="3"/>
  <c r="G40" i="3"/>
  <c r="G24" i="3"/>
  <c r="B36" i="3"/>
  <c r="B22" i="3"/>
  <c r="C44" i="3"/>
  <c r="C36" i="3"/>
  <c r="C24" i="3"/>
  <c r="E36" i="3"/>
  <c r="B37" i="3"/>
  <c r="B29" i="3"/>
  <c r="B16" i="3"/>
  <c r="C33" i="3"/>
  <c r="C25" i="3"/>
  <c r="C18" i="3"/>
  <c r="E41" i="3"/>
  <c r="E20" i="3"/>
  <c r="G33" i="3"/>
  <c r="B25" i="3"/>
  <c r="B20" i="3"/>
  <c r="C16" i="3"/>
  <c r="B34" i="3"/>
  <c r="B18" i="3"/>
  <c r="C30" i="3"/>
  <c r="E30" i="3"/>
  <c r="B42" i="3"/>
  <c r="B26" i="3"/>
  <c r="C38" i="3"/>
  <c r="C22" i="3"/>
  <c r="E38" i="3"/>
  <c r="E22" i="3"/>
  <c r="B30" i="3"/>
  <c r="C42" i="3"/>
  <c r="C26" i="3"/>
  <c r="E42" i="3"/>
  <c r="E26" i="3"/>
  <c r="D43" i="3"/>
  <c r="D39" i="3"/>
  <c r="D35" i="3"/>
  <c r="D31" i="3"/>
  <c r="D27" i="3"/>
  <c r="D23" i="3"/>
  <c r="D19" i="3"/>
  <c r="D42" i="3"/>
  <c r="D38" i="3"/>
  <c r="D34" i="3"/>
  <c r="D30" i="3"/>
  <c r="D26" i="3"/>
  <c r="D22" i="3"/>
  <c r="D18" i="3"/>
  <c r="B43" i="3"/>
  <c r="B39" i="3"/>
  <c r="B35" i="3"/>
  <c r="B31" i="3"/>
  <c r="B27" i="3"/>
  <c r="B23" i="3"/>
  <c r="B19" i="3"/>
  <c r="C43" i="3"/>
  <c r="C39" i="3"/>
  <c r="C35" i="3"/>
  <c r="C31" i="3"/>
  <c r="C27" i="3"/>
  <c r="C23" i="3"/>
  <c r="C19" i="3"/>
  <c r="D41" i="3"/>
  <c r="D37" i="3"/>
  <c r="D33" i="3"/>
  <c r="D29" i="3"/>
  <c r="D25" i="3"/>
  <c r="D21" i="3"/>
  <c r="D17" i="3"/>
  <c r="E43" i="3"/>
  <c r="E39" i="3"/>
  <c r="E35" i="3"/>
  <c r="E31" i="3"/>
  <c r="E27" i="3"/>
  <c r="E23" i="3"/>
  <c r="E19" i="3"/>
  <c r="D12" i="3" l="1"/>
  <c r="G15" i="3"/>
  <c r="I45" i="3"/>
  <c r="B45" i="3" l="1"/>
  <c r="E45" i="3"/>
  <c r="G45" i="3"/>
  <c r="D45" i="3"/>
  <c r="C45" i="3"/>
  <c r="H45" i="3" l="1"/>
  <c r="H16" i="3"/>
  <c r="H18" i="3"/>
  <c r="H20" i="3"/>
  <c r="H22" i="3"/>
  <c r="H24" i="3"/>
  <c r="H26" i="3"/>
  <c r="H28" i="3"/>
  <c r="H30" i="3"/>
  <c r="H32" i="3"/>
  <c r="H34" i="3"/>
  <c r="H36" i="3"/>
  <c r="H38" i="3"/>
  <c r="H40" i="3"/>
  <c r="H42" i="3"/>
  <c r="H44" i="3"/>
  <c r="H27" i="3"/>
  <c r="H41" i="3"/>
  <c r="H17" i="3"/>
  <c r="H37" i="3"/>
  <c r="H43" i="3"/>
  <c r="H33" i="3"/>
  <c r="H39" i="3"/>
  <c r="H21" i="3"/>
  <c r="H31" i="3"/>
  <c r="H29" i="3"/>
  <c r="H35" i="3"/>
  <c r="H23" i="3"/>
  <c r="H25" i="3"/>
  <c r="H19" i="3"/>
  <c r="H15" i="3"/>
  <c r="E14" i="3" l="1"/>
  <c r="D14" i="3"/>
  <c r="E15" i="3" l="1"/>
  <c r="D15" i="3"/>
  <c r="B10" i="3"/>
  <c r="C10" i="3" l="1"/>
  <c r="C12" i="3" l="1"/>
  <c r="C14" i="3" s="1"/>
  <c r="B12" i="3"/>
  <c r="C15" i="3" l="1"/>
  <c r="B14" i="3"/>
  <c r="B15" i="3" l="1"/>
</calcChain>
</file>

<file path=xl/sharedStrings.xml><?xml version="1.0" encoding="utf-8"?>
<sst xmlns="http://schemas.openxmlformats.org/spreadsheetml/2006/main" count="103" uniqueCount="88">
  <si>
    <t>CPI</t>
    <phoneticPr fontId="4" type="noConversion"/>
  </si>
  <si>
    <t>월별</t>
    <phoneticPr fontId="4" type="noConversion"/>
  </si>
  <si>
    <t>-------</t>
    <phoneticPr fontId="4" type="noConversion"/>
  </si>
  <si>
    <t xml:space="preserve">          산  출  식 : </t>
    <phoneticPr fontId="4" type="noConversion"/>
  </si>
  <si>
    <t xml:space="preserve">   </t>
    <phoneticPr fontId="4" type="noConversion"/>
  </si>
  <si>
    <t>01125-2306-L100</t>
    <phoneticPr fontId="4" type="noConversion"/>
  </si>
  <si>
    <t>02750-2006-L100</t>
    <phoneticPr fontId="4" type="noConversion"/>
  </si>
  <si>
    <t>01500-2106-L100</t>
    <phoneticPr fontId="4" type="noConversion"/>
  </si>
  <si>
    <t>107.79/107.50</t>
    <phoneticPr fontId="4" type="noConversion"/>
  </si>
  <si>
    <t xml:space="preserve">               단, 2011년 10월은 舊 기준(2005년 기준) 물가지수가 발표된 마지막 달임</t>
    <phoneticPr fontId="4" type="noConversion"/>
  </si>
  <si>
    <t>발행일 참조지수
(2005=100 기준)</t>
    <phoneticPr fontId="4" type="noConversion"/>
  </si>
  <si>
    <t>물가지수 변환계수
(2010 기준년 개편)</t>
    <phoneticPr fontId="4" type="noConversion"/>
  </si>
  <si>
    <t>발행일 참조지수
(2010=100 기준)</t>
    <phoneticPr fontId="4" type="noConversion"/>
  </si>
  <si>
    <t>=</t>
    <phoneticPr fontId="4" type="noConversion"/>
  </si>
  <si>
    <t xml:space="preserve"> 舊기준 물가지수가 최종적으로 발표된 2013년 11월의 新기준 물가지수</t>
    <phoneticPr fontId="4" type="noConversion"/>
  </si>
  <si>
    <t xml:space="preserve"> 舊기준 물가지수가 최종적으로 발표된 2011년 10월의 新기준 물가지수 </t>
    <phoneticPr fontId="4" type="noConversion"/>
  </si>
  <si>
    <t xml:space="preserve"> 舊기준 물가지수가 최종적으로 발표된 2013년 11월의 舊기준 물가지수</t>
    <phoneticPr fontId="4" type="noConversion"/>
  </si>
  <si>
    <t xml:space="preserve"> 舊기준 물가지수가 최종적으로 발표된 2011년 10월의 舊기준 물가지수</t>
    <phoneticPr fontId="4" type="noConversion"/>
  </si>
  <si>
    <t xml:space="preserve">               - 2013년 11월은 舊 기준(가중치 개편 전 기준) 물가지수가 발표된 마지막 달임</t>
    <phoneticPr fontId="4" type="noConversion"/>
  </si>
  <si>
    <t>물가지수 변환계수
(2012 가중치 개편)</t>
    <phoneticPr fontId="4" type="noConversion"/>
  </si>
  <si>
    <t>CPI 해당월 및 지수</t>
    <phoneticPr fontId="4" type="noConversion"/>
  </si>
  <si>
    <t>발행일 참조지수
 (2012 가중치 개편)</t>
    <phoneticPr fontId="4" type="noConversion"/>
  </si>
  <si>
    <t>물가지수연동채권 월별 종목별 물가연동계수</t>
    <phoneticPr fontId="4" type="noConversion"/>
  </si>
  <si>
    <t xml:space="preserve"> ------------------------------------------------------------------</t>
    <phoneticPr fontId="4" type="noConversion"/>
  </si>
  <si>
    <t>01750-2506-L100</t>
    <phoneticPr fontId="4" type="noConversion"/>
  </si>
  <si>
    <t>01000-2606-L100</t>
    <phoneticPr fontId="4" type="noConversion"/>
  </si>
  <si>
    <t>물가지수 변환계수
(2015 기준년 개편)</t>
    <phoneticPr fontId="4" type="noConversion"/>
  </si>
  <si>
    <t>발행일 참조지수
(2015=100 기준)</t>
    <phoneticPr fontId="4" type="noConversion"/>
  </si>
  <si>
    <t xml:space="preserve">               단, 2016년 11월은 舊 기준(2010년 기준) 물가지수가 발표된 마지막 달임</t>
    <phoneticPr fontId="4" type="noConversion"/>
  </si>
  <si>
    <t xml:space="preserve"> 舊기준 물가지수가 최종적으로 발표된 2016년 11월의 新기준 물가지수 </t>
    <phoneticPr fontId="4" type="noConversion"/>
  </si>
  <si>
    <t xml:space="preserve"> 舊기준 물가지수가 최종적으로 발표된 2016년 11월의 舊기준 물가지수</t>
    <phoneticPr fontId="4" type="noConversion"/>
  </si>
  <si>
    <t>101.45/111.35</t>
  </si>
  <si>
    <t>101.45/111.35</t>
    <phoneticPr fontId="4" type="noConversion"/>
  </si>
  <si>
    <t>104.70/122.40</t>
    <phoneticPr fontId="4" type="noConversion"/>
  </si>
  <si>
    <t>CPI  기준년도     2015=100</t>
    <phoneticPr fontId="4" type="noConversion"/>
  </si>
  <si>
    <t>물가지수 변환계수  =  
(2012년 가중치 개편)</t>
    <phoneticPr fontId="4" type="noConversion"/>
  </si>
  <si>
    <t xml:space="preserve">    물가지수 변환계수  =
     (2015년 기준)</t>
    <phoneticPr fontId="4" type="noConversion"/>
  </si>
  <si>
    <t xml:space="preserve">      물가지수 변환계수  =  
      (2010년 기준)</t>
    <phoneticPr fontId="4" type="noConversion"/>
  </si>
  <si>
    <t>1. 발행일 참조지수(2010=100) = 물가지수 변환계수(2010)  * 발행일 참조지수(2005=100)</t>
    <phoneticPr fontId="4" type="noConversion"/>
  </si>
  <si>
    <t>2. 물가연동계수 = 기준일의 참조지수(2010=100) / 발행일의 참조지수(2010=100)</t>
    <phoneticPr fontId="4" type="noConversion"/>
  </si>
  <si>
    <t>1. 발행일 참조지수(2012 가중치 개편) = 물가지수 변환계수(2012 가중치 개편)  * 발행일 참조지수(2010=100 기준)</t>
    <phoneticPr fontId="4" type="noConversion"/>
  </si>
  <si>
    <t>2. 물가연동계수 = 기준일의 참조지수 / 발행일의 참조지수(2012 가중치 개편)</t>
    <phoneticPr fontId="4" type="noConversion"/>
  </si>
  <si>
    <t>1. 발행일 참조지수(2015=100) =  물가지수 변환계수(2015) * 발행일 참조지수(2012 가중치 개편)</t>
    <phoneticPr fontId="4" type="noConversion"/>
  </si>
  <si>
    <t>2. 물가연동계수 = 기준일의 참조지수(2015=100) / 발행일의 참조지수(2015=100)</t>
    <phoneticPr fontId="4" type="noConversion"/>
  </si>
  <si>
    <t>숨기기</t>
    <phoneticPr fontId="4" type="noConversion"/>
  </si>
  <si>
    <t>01750-2806-L100</t>
    <phoneticPr fontId="4" type="noConversion"/>
  </si>
  <si>
    <t>2018년 05월: 104.38</t>
    <phoneticPr fontId="4" type="noConversion"/>
  </si>
  <si>
    <t>발행일자</t>
    <phoneticPr fontId="4" type="noConversion"/>
  </si>
  <si>
    <t>2010.06.10</t>
    <phoneticPr fontId="4" type="noConversion"/>
  </si>
  <si>
    <t>2011.06.10</t>
    <phoneticPr fontId="4" type="noConversion"/>
  </si>
  <si>
    <t>종     목</t>
    <phoneticPr fontId="4" type="noConversion"/>
  </si>
  <si>
    <t>(2018년 8월)</t>
    <phoneticPr fontId="4" type="noConversion"/>
  </si>
  <si>
    <t>2018.08.01</t>
    <phoneticPr fontId="4" type="noConversion"/>
  </si>
  <si>
    <t>2018.08.02</t>
  </si>
  <si>
    <t>2018.08.03</t>
  </si>
  <si>
    <t>2018.08.04</t>
  </si>
  <si>
    <t>2018.08.05</t>
  </si>
  <si>
    <t>2018.08.06</t>
  </si>
  <si>
    <t>2018.08.07</t>
  </si>
  <si>
    <t>2018.08.08</t>
  </si>
  <si>
    <t>2018.08.09</t>
  </si>
  <si>
    <t>2018.08.10</t>
  </si>
  <si>
    <t>2018.08.11</t>
  </si>
  <si>
    <t>2018.08.12</t>
  </si>
  <si>
    <t>2018.08.13</t>
  </si>
  <si>
    <t>2018.08.14</t>
  </si>
  <si>
    <t>2018.08.15</t>
  </si>
  <si>
    <t>2018.08.16</t>
  </si>
  <si>
    <t>2018.08.17</t>
  </si>
  <si>
    <t>2018.08.18</t>
  </si>
  <si>
    <t>2018.08.19</t>
  </si>
  <si>
    <t>2018.08.20</t>
  </si>
  <si>
    <t>2018.08.21</t>
  </si>
  <si>
    <t>2018.08.22</t>
  </si>
  <si>
    <t>2018.08.23</t>
  </si>
  <si>
    <t>2018.08.24</t>
  </si>
  <si>
    <t>2018.08.25</t>
  </si>
  <si>
    <t>2018.08.26</t>
  </si>
  <si>
    <t>2018.08.27</t>
  </si>
  <si>
    <t>2018.08.28</t>
  </si>
  <si>
    <t>2018.08.29</t>
  </si>
  <si>
    <t>2018.08.30</t>
  </si>
  <si>
    <t>2018.08.31</t>
  </si>
  <si>
    <t>2018년 06월: 104.20</t>
    <phoneticPr fontId="4" type="noConversion"/>
  </si>
  <si>
    <t>2013.06.10</t>
    <phoneticPr fontId="4" type="noConversion"/>
  </si>
  <si>
    <t>2015.06.10</t>
    <phoneticPr fontId="4" type="noConversion"/>
  </si>
  <si>
    <t>2016.06.10</t>
    <phoneticPr fontId="4" type="noConversion"/>
  </si>
  <si>
    <t>2018.06.10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</si>
</sst>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.00000_ "/>
    <numFmt numFmtId="177" formatCode="0.0_ "/>
    <numFmt numFmtId="178" formatCode="yyyy/mm"/>
    <numFmt numFmtId="179" formatCode="0.0_);[Red]\(0.0\)"/>
    <numFmt numFmtId="180" formatCode="0.00_ "/>
    <numFmt numFmtId="181" formatCode="0.00000"/>
  </numFmts>
  <fonts count="16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name val="돋움"/>
      <family val="3"/>
      <charset val="129"/>
    </font>
    <font>
      <sz val="8"/>
      <name val="돋움"/>
      <family val="3"/>
      <charset val="129"/>
    </font>
    <font>
      <b/>
      <u/>
      <sz val="14"/>
      <name val="돋움"/>
      <family val="3"/>
      <charset val="129"/>
    </font>
    <font>
      <sz val="11.5"/>
      <name val="돋움"/>
      <family val="3"/>
      <charset val="129"/>
    </font>
    <font>
      <b/>
      <sz val="11.5"/>
      <name val="돋움"/>
      <family val="3"/>
      <charset val="129"/>
    </font>
    <font>
      <sz val="12"/>
      <name val="돋움"/>
      <family val="3"/>
      <charset val="129"/>
    </font>
    <font>
      <b/>
      <sz val="12"/>
      <name val="돋움"/>
      <family val="3"/>
      <charset val="129"/>
    </font>
    <font>
      <b/>
      <sz val="12"/>
      <color theme="1"/>
      <name val="돋움"/>
      <family val="3"/>
      <charset val="129"/>
    </font>
    <font>
      <b/>
      <sz val="11"/>
      <color theme="1"/>
      <name val="돋움"/>
      <family val="3"/>
      <charset val="129"/>
    </font>
    <font>
      <b/>
      <sz val="10"/>
      <color theme="1"/>
      <name val="돋움"/>
      <family val="3"/>
      <charset val="129"/>
    </font>
    <font>
      <sz val="11"/>
      <color indexed="8"/>
      <name val="맑은 고딕"/>
      <family val="2"/>
      <scheme val="minor"/>
    </font>
    <font>
      <sz val="10.5"/>
      <name val="돋움"/>
      <family val="3"/>
      <charset val="129"/>
    </font>
    <font>
      <sz val="11"/>
      <color rgb="FFFF0000"/>
      <name val="돋움"/>
      <family val="3"/>
      <charset val="129"/>
    </font>
  </fonts>
  <fills count="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A5FBD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</cellStyleXfs>
  <cellXfs count="127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0" xfId="0" applyFont="1">
      <alignment vertical="center"/>
    </xf>
    <xf numFmtId="180" fontId="0" fillId="3" borderId="0" xfId="0" applyNumberFormat="1" applyFill="1">
      <alignment vertical="center"/>
    </xf>
    <xf numFmtId="0" fontId="3" fillId="6" borderId="8" xfId="0" applyFont="1" applyFill="1" applyBorder="1" applyAlignment="1">
      <alignment vertical="center" wrapText="1"/>
    </xf>
    <xf numFmtId="0" fontId="10" fillId="6" borderId="0" xfId="0" quotePrefix="1" applyFont="1" applyFill="1" applyBorder="1" applyAlignment="1">
      <alignment horizontal="left" vertical="center"/>
    </xf>
    <xf numFmtId="0" fontId="8" fillId="6" borderId="16" xfId="0" applyFont="1" applyFill="1" applyBorder="1" applyAlignment="1">
      <alignment horizontal="left" vertical="center"/>
    </xf>
    <xf numFmtId="0" fontId="8" fillId="6" borderId="15" xfId="0" applyFont="1" applyFill="1" applyBorder="1" applyAlignment="1">
      <alignment horizontal="left" vertical="center"/>
    </xf>
    <xf numFmtId="0" fontId="8" fillId="6" borderId="16" xfId="0" applyFont="1" applyFill="1" applyBorder="1">
      <alignment vertical="center"/>
    </xf>
    <xf numFmtId="0" fontId="3" fillId="2" borderId="8" xfId="0" applyFont="1" applyFill="1" applyBorder="1" applyAlignment="1">
      <alignment vertical="center" wrapText="1"/>
    </xf>
    <xf numFmtId="0" fontId="3" fillId="6" borderId="14" xfId="0" applyFont="1" applyFill="1" applyBorder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0" fillId="0" borderId="0" xfId="0" applyFont="1">
      <alignment vertical="center"/>
    </xf>
    <xf numFmtId="0" fontId="3" fillId="0" borderId="11" xfId="0" applyFont="1" applyFill="1" applyBorder="1" applyAlignment="1">
      <alignment horizontal="left" vertical="center"/>
    </xf>
    <xf numFmtId="0" fontId="11" fillId="0" borderId="0" xfId="0" quotePrefix="1" applyFont="1" applyBorder="1" applyAlignment="1">
      <alignment horizontal="left" vertical="center"/>
    </xf>
    <xf numFmtId="0" fontId="3" fillId="0" borderId="13" xfId="0" quotePrefix="1" applyFont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0" fillId="0" borderId="16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left" vertical="center"/>
    </xf>
    <xf numFmtId="0" fontId="0" fillId="0" borderId="16" xfId="0" applyFont="1" applyBorder="1">
      <alignment vertical="center"/>
    </xf>
    <xf numFmtId="176" fontId="0" fillId="0" borderId="5" xfId="0" applyNumberForma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0" fillId="0" borderId="0" xfId="0" applyFill="1">
      <alignment vertical="center"/>
    </xf>
    <xf numFmtId="179" fontId="12" fillId="6" borderId="0" xfId="0" applyNumberFormat="1" applyFont="1" applyFill="1" applyBorder="1" applyAlignment="1">
      <alignment horizontal="center" vertical="top"/>
    </xf>
    <xf numFmtId="0" fontId="12" fillId="0" borderId="10" xfId="0" applyFont="1" applyBorder="1" applyAlignment="1">
      <alignment horizontal="center" vertical="center"/>
    </xf>
    <xf numFmtId="179" fontId="12" fillId="0" borderId="0" xfId="0" applyNumberFormat="1" applyFont="1" applyBorder="1" applyAlignment="1">
      <alignment horizontal="center" vertical="center"/>
    </xf>
    <xf numFmtId="0" fontId="12" fillId="6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vertical="center"/>
    </xf>
    <xf numFmtId="0" fontId="3" fillId="0" borderId="0" xfId="0" quotePrefix="1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9" fillId="6" borderId="10" xfId="0" applyFont="1" applyFill="1" applyBorder="1" applyAlignment="1">
      <alignment horizontal="left"/>
    </xf>
    <xf numFmtId="0" fontId="9" fillId="6" borderId="0" xfId="0" quotePrefix="1" applyFont="1" applyFill="1" applyBorder="1" applyAlignment="1">
      <alignment horizontal="left" vertical="center"/>
    </xf>
    <xf numFmtId="2" fontId="9" fillId="6" borderId="0" xfId="0" applyNumberFormat="1" applyFont="1" applyFill="1" applyBorder="1" applyAlignment="1">
      <alignment horizontal="left" vertical="top"/>
    </xf>
    <xf numFmtId="0" fontId="8" fillId="6" borderId="11" xfId="0" applyFont="1" applyFill="1" applyBorder="1">
      <alignment vertical="center"/>
    </xf>
    <xf numFmtId="0" fontId="8" fillId="6" borderId="13" xfId="0" applyFont="1" applyFill="1" applyBorder="1">
      <alignment vertical="center"/>
    </xf>
    <xf numFmtId="0" fontId="3" fillId="7" borderId="8" xfId="0" applyFont="1" applyFill="1" applyBorder="1" applyAlignment="1">
      <alignment vertical="center" wrapText="1"/>
    </xf>
    <xf numFmtId="180" fontId="0" fillId="0" borderId="0" xfId="0" applyNumberFormat="1" applyFill="1">
      <alignment vertical="center"/>
    </xf>
    <xf numFmtId="0" fontId="12" fillId="7" borderId="10" xfId="0" applyFont="1" applyFill="1" applyBorder="1" applyAlignment="1">
      <alignment horizontal="center" vertical="center"/>
    </xf>
    <xf numFmtId="0" fontId="3" fillId="7" borderId="10" xfId="0" applyFont="1" applyFill="1" applyBorder="1" applyAlignment="1">
      <alignment horizontal="left" vertical="center"/>
    </xf>
    <xf numFmtId="0" fontId="3" fillId="7" borderId="11" xfId="0" applyFont="1" applyFill="1" applyBorder="1" applyAlignment="1">
      <alignment horizontal="left" vertical="center"/>
    </xf>
    <xf numFmtId="0" fontId="11" fillId="7" borderId="0" xfId="0" quotePrefix="1" applyFont="1" applyFill="1" applyBorder="1" applyAlignment="1">
      <alignment horizontal="left" vertical="center"/>
    </xf>
    <xf numFmtId="0" fontId="3" fillId="7" borderId="0" xfId="0" quotePrefix="1" applyFont="1" applyFill="1" applyBorder="1" applyAlignment="1">
      <alignment horizontal="left" vertical="center"/>
    </xf>
    <xf numFmtId="0" fontId="3" fillId="7" borderId="13" xfId="0" quotePrefix="1" applyFont="1" applyFill="1" applyBorder="1" applyAlignment="1">
      <alignment horizontal="left" vertical="center"/>
    </xf>
    <xf numFmtId="179" fontId="12" fillId="7" borderId="0" xfId="0" applyNumberFormat="1" applyFont="1" applyFill="1" applyBorder="1" applyAlignment="1">
      <alignment horizontal="center" vertical="center"/>
    </xf>
    <xf numFmtId="0" fontId="3" fillId="7" borderId="0" xfId="0" applyFont="1" applyFill="1" applyBorder="1" applyAlignment="1">
      <alignment horizontal="left" vertical="center"/>
    </xf>
    <xf numFmtId="0" fontId="3" fillId="7" borderId="13" xfId="0" applyFont="1" applyFill="1" applyBorder="1" applyAlignment="1">
      <alignment horizontal="left" vertical="center"/>
    </xf>
    <xf numFmtId="0" fontId="3" fillId="7" borderId="14" xfId="0" applyFont="1" applyFill="1" applyBorder="1" applyAlignment="1">
      <alignment horizontal="left" vertical="center"/>
    </xf>
    <xf numFmtId="0" fontId="0" fillId="7" borderId="16" xfId="0" applyFont="1" applyFill="1" applyBorder="1" applyAlignment="1">
      <alignment horizontal="left" vertical="center"/>
    </xf>
    <xf numFmtId="0" fontId="0" fillId="7" borderId="15" xfId="0" applyFont="1" applyFill="1" applyBorder="1" applyAlignment="1">
      <alignment horizontal="left" vertical="center"/>
    </xf>
    <xf numFmtId="0" fontId="0" fillId="7" borderId="16" xfId="0" applyFont="1" applyFill="1" applyBorder="1">
      <alignment vertical="center"/>
    </xf>
    <xf numFmtId="0" fontId="14" fillId="0" borderId="0" xfId="0" applyFont="1">
      <alignment vertical="center"/>
    </xf>
    <xf numFmtId="0" fontId="15" fillId="0" borderId="0" xfId="0" applyFont="1" applyAlignment="1">
      <alignment horizontal="right" vertical="center"/>
    </xf>
    <xf numFmtId="0" fontId="12" fillId="0" borderId="0" xfId="0" applyFont="1" applyBorder="1" applyAlignment="1">
      <alignment vertical="center"/>
    </xf>
    <xf numFmtId="176" fontId="8" fillId="7" borderId="8" xfId="0" applyNumberFormat="1" applyFont="1" applyFill="1" applyBorder="1" applyAlignment="1">
      <alignment horizontal="center" vertical="center"/>
    </xf>
    <xf numFmtId="0" fontId="8" fillId="7" borderId="5" xfId="0" applyFont="1" applyFill="1" applyBorder="1" applyAlignment="1">
      <alignment horizontal="center" vertical="center"/>
    </xf>
    <xf numFmtId="176" fontId="8" fillId="7" borderId="3" xfId="0" applyNumberFormat="1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181" fontId="8" fillId="2" borderId="5" xfId="0" applyNumberFormat="1" applyFont="1" applyFill="1" applyBorder="1" applyAlignment="1">
      <alignment horizontal="center" vertical="center"/>
    </xf>
    <xf numFmtId="176" fontId="8" fillId="6" borderId="17" xfId="0" applyNumberFormat="1" applyFont="1" applyFill="1" applyBorder="1" applyAlignment="1">
      <alignment horizontal="center" vertical="center"/>
    </xf>
    <xf numFmtId="176" fontId="8" fillId="6" borderId="5" xfId="0" applyNumberFormat="1" applyFont="1" applyFill="1" applyBorder="1" applyAlignment="1">
      <alignment horizontal="center" vertical="center"/>
    </xf>
    <xf numFmtId="176" fontId="8" fillId="0" borderId="2" xfId="0" applyNumberFormat="1" applyFont="1" applyBorder="1" applyAlignment="1">
      <alignment horizontal="center" vertical="center"/>
    </xf>
    <xf numFmtId="176" fontId="8" fillId="0" borderId="5" xfId="0" applyNumberFormat="1" applyFont="1" applyBorder="1" applyAlignment="1">
      <alignment horizontal="center" vertical="center"/>
    </xf>
    <xf numFmtId="0" fontId="8" fillId="7" borderId="3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vertical="center"/>
    </xf>
    <xf numFmtId="176" fontId="8" fillId="5" borderId="3" xfId="0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shrinkToFit="1"/>
    </xf>
    <xf numFmtId="0" fontId="6" fillId="0" borderId="5" xfId="0" applyFont="1" applyFill="1" applyBorder="1" applyAlignment="1">
      <alignment horizontal="center" vertical="center" shrinkToFit="1"/>
    </xf>
    <xf numFmtId="0" fontId="6" fillId="0" borderId="6" xfId="0" applyFont="1" applyFill="1" applyBorder="1" applyAlignment="1">
      <alignment horizontal="center" vertical="center" shrinkToFit="1"/>
    </xf>
    <xf numFmtId="0" fontId="8" fillId="0" borderId="2" xfId="0" applyFont="1" applyFill="1" applyBorder="1" applyAlignment="1">
      <alignment horizontal="center" vertical="center" shrinkToFit="1"/>
    </xf>
    <xf numFmtId="0" fontId="8" fillId="0" borderId="5" xfId="0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0" fillId="0" borderId="3" xfId="0" applyFont="1" applyFill="1" applyBorder="1" applyAlignment="1">
      <alignment vertical="center" shrinkToFit="1"/>
    </xf>
    <xf numFmtId="0" fontId="0" fillId="0" borderId="0" xfId="0" applyBorder="1">
      <alignment vertical="center"/>
    </xf>
    <xf numFmtId="0" fontId="15" fillId="0" borderId="0" xfId="0" applyFont="1" applyBorder="1" applyAlignment="1">
      <alignment horizontal="right" vertical="center"/>
    </xf>
    <xf numFmtId="178" fontId="0" fillId="4" borderId="0" xfId="0" quotePrefix="1" applyNumberFormat="1" applyFill="1" applyBorder="1" applyAlignment="1">
      <alignment horizontal="center" vertical="center"/>
    </xf>
    <xf numFmtId="178" fontId="0" fillId="0" borderId="0" xfId="0" quotePrefix="1" applyNumberFormat="1" applyFill="1" applyBorder="1" applyAlignment="1">
      <alignment horizontal="center" vertical="center"/>
    </xf>
    <xf numFmtId="177" fontId="0" fillId="0" borderId="0" xfId="0" applyNumberFormat="1" applyBorder="1">
      <alignment vertical="center"/>
    </xf>
    <xf numFmtId="0" fontId="0" fillId="0" borderId="0" xfId="0" applyFill="1" applyBorder="1">
      <alignment vertical="center"/>
    </xf>
    <xf numFmtId="0" fontId="8" fillId="0" borderId="0" xfId="0" applyFont="1" applyBorder="1">
      <alignment vertical="center"/>
    </xf>
    <xf numFmtId="0" fontId="0" fillId="0" borderId="0" xfId="0" applyFont="1" applyBorder="1">
      <alignment vertical="center"/>
    </xf>
    <xf numFmtId="0" fontId="5" fillId="0" borderId="0" xfId="0" applyFont="1" applyFill="1" applyAlignment="1">
      <alignment horizontal="center"/>
    </xf>
    <xf numFmtId="0" fontId="9" fillId="0" borderId="0" xfId="0" applyFont="1" applyAlignment="1">
      <alignment horizontal="center" vertical="top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 shrinkToFit="1"/>
    </xf>
    <xf numFmtId="0" fontId="9" fillId="0" borderId="7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shrinkToFit="1"/>
    </xf>
    <xf numFmtId="0" fontId="8" fillId="0" borderId="3" xfId="0" applyFont="1" applyFill="1" applyBorder="1" applyAlignment="1">
      <alignment horizontal="center" vertical="center" shrinkToFit="1"/>
    </xf>
    <xf numFmtId="176" fontId="8" fillId="0" borderId="1" xfId="0" applyNumberFormat="1" applyFont="1" applyBorder="1" applyAlignment="1">
      <alignment horizontal="center" vertical="center"/>
    </xf>
    <xf numFmtId="176" fontId="8" fillId="0" borderId="3" xfId="0" applyNumberFormat="1" applyFont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 wrapText="1"/>
    </xf>
    <xf numFmtId="0" fontId="3" fillId="6" borderId="12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/>
    </xf>
    <xf numFmtId="176" fontId="8" fillId="6" borderId="1" xfId="0" applyNumberFormat="1" applyFont="1" applyFill="1" applyBorder="1" applyAlignment="1">
      <alignment horizontal="center" vertical="center"/>
    </xf>
    <xf numFmtId="176" fontId="8" fillId="6" borderId="3" xfId="0" applyNumberFormat="1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/>
    </xf>
    <xf numFmtId="0" fontId="8" fillId="7" borderId="3" xfId="0" applyFont="1" applyFill="1" applyBorder="1" applyAlignment="1">
      <alignment horizontal="center" vertical="center"/>
    </xf>
    <xf numFmtId="0" fontId="3" fillId="7" borderId="9" xfId="0" applyFont="1" applyFill="1" applyBorder="1" applyAlignment="1">
      <alignment horizontal="left" vertical="center" wrapText="1"/>
    </xf>
    <xf numFmtId="0" fontId="3" fillId="7" borderId="12" xfId="0" applyFont="1" applyFill="1" applyBorder="1" applyAlignment="1">
      <alignment horizontal="left" vertical="center"/>
    </xf>
    <xf numFmtId="0" fontId="12" fillId="7" borderId="10" xfId="0" applyFont="1" applyFill="1" applyBorder="1" applyAlignment="1">
      <alignment horizontal="center" vertical="center"/>
    </xf>
    <xf numFmtId="0" fontId="10" fillId="7" borderId="0" xfId="0" quotePrefix="1" applyFont="1" applyFill="1" applyBorder="1" applyAlignment="1">
      <alignment horizontal="center" vertical="center"/>
    </xf>
    <xf numFmtId="179" fontId="12" fillId="7" borderId="0" xfId="0" applyNumberFormat="1" applyFon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10" fillId="6" borderId="0" xfId="0" quotePrefix="1" applyFont="1" applyFill="1" applyBorder="1" applyAlignment="1">
      <alignment horizontal="center" vertical="center"/>
    </xf>
    <xf numFmtId="179" fontId="12" fillId="6" borderId="0" xfId="0" applyNumberFormat="1" applyFont="1" applyFill="1" applyBorder="1" applyAlignment="1">
      <alignment horizontal="center" vertical="top"/>
    </xf>
    <xf numFmtId="0" fontId="12" fillId="0" borderId="10" xfId="0" applyFont="1" applyBorder="1" applyAlignment="1">
      <alignment horizontal="center" vertical="center"/>
    </xf>
    <xf numFmtId="179" fontId="12" fillId="0" borderId="0" xfId="0" applyNumberFormat="1" applyFont="1" applyBorder="1" applyAlignment="1">
      <alignment horizontal="center" vertical="center"/>
    </xf>
    <xf numFmtId="0" fontId="10" fillId="0" borderId="0" xfId="0" quotePrefix="1" applyFont="1" applyFill="1" applyBorder="1" applyAlignment="1">
      <alignment horizontal="center" vertical="center"/>
    </xf>
    <xf numFmtId="0" fontId="12" fillId="6" borderId="10" xfId="0" applyFont="1" applyFill="1" applyBorder="1" applyAlignment="1">
      <alignment horizontal="center"/>
    </xf>
  </cellXfs>
  <cellStyles count="4">
    <cellStyle name="표준" xfId="0" builtinId="0"/>
    <cellStyle name="표준 2" xfId="1"/>
    <cellStyle name="표준 3" xfId="2"/>
    <cellStyle name="표준 4" xfId="3"/>
  </cellStyles>
  <dxfs count="0"/>
  <tableStyles count="0" defaultTableStyle="TableStyleMedium2" defaultPivotStyle="PivotStyleLight16"/>
  <colors>
    <mruColors>
      <color rgb="FFA5FBD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L69"/>
  <sheetViews>
    <sheetView tabSelected="1" zoomScale="90" zoomScaleNormal="90" zoomScaleSheetLayoutView="90" workbookViewId="0">
      <pane xSplit="1" ySplit="14" topLeftCell="B15" activePane="bottomRight" state="frozen"/>
      <selection pane="topRight" activeCell="B1" sqref="B1"/>
      <selection pane="bottomLeft" activeCell="A15" sqref="A15"/>
      <selection pane="bottomRight" activeCell="A3" sqref="A3:I3"/>
    </sheetView>
  </sheetViews>
  <sheetFormatPr defaultRowHeight="13.5" x14ac:dyDescent="0.15"/>
  <cols>
    <col min="1" max="1" width="24.33203125" customWidth="1"/>
    <col min="2" max="4" width="17.77734375" customWidth="1"/>
    <col min="5" max="5" width="15" customWidth="1"/>
    <col min="6" max="6" width="2.5546875" customWidth="1"/>
    <col min="7" max="8" width="17.77734375" customWidth="1"/>
    <col min="9" max="9" width="19.6640625" customWidth="1"/>
    <col min="10" max="10" width="8.77734375" hidden="1" customWidth="1"/>
    <col min="11" max="11" width="8.77734375" style="83" hidden="1" customWidth="1"/>
    <col min="12" max="12" width="8.77734375" style="83" customWidth="1"/>
    <col min="13" max="13" width="8.77734375" customWidth="1"/>
    <col min="205" max="205" width="16.88671875" customWidth="1"/>
    <col min="206" max="208" width="19.21875" customWidth="1"/>
    <col min="209" max="209" width="18.33203125" bestFit="1" customWidth="1"/>
    <col min="210" max="210" width="14.21875" customWidth="1"/>
    <col min="211" max="211" width="8.88671875" customWidth="1"/>
    <col min="212" max="212" width="18.109375" customWidth="1"/>
    <col min="213" max="225" width="8.88671875" customWidth="1"/>
    <col min="461" max="461" width="16.88671875" customWidth="1"/>
    <col min="462" max="464" width="19.21875" customWidth="1"/>
    <col min="465" max="465" width="18.33203125" bestFit="1" customWidth="1"/>
    <col min="466" max="466" width="14.21875" customWidth="1"/>
    <col min="467" max="467" width="8.88671875" customWidth="1"/>
    <col min="468" max="468" width="18.109375" customWidth="1"/>
    <col min="469" max="481" width="8.88671875" customWidth="1"/>
    <col min="717" max="717" width="16.88671875" customWidth="1"/>
    <col min="718" max="720" width="19.21875" customWidth="1"/>
    <col min="721" max="721" width="18.33203125" bestFit="1" customWidth="1"/>
    <col min="722" max="722" width="14.21875" customWidth="1"/>
    <col min="723" max="723" width="8.88671875" customWidth="1"/>
    <col min="724" max="724" width="18.109375" customWidth="1"/>
    <col min="725" max="737" width="8.88671875" customWidth="1"/>
    <col min="973" max="973" width="16.88671875" customWidth="1"/>
    <col min="974" max="976" width="19.21875" customWidth="1"/>
    <col min="977" max="977" width="18.33203125" bestFit="1" customWidth="1"/>
    <col min="978" max="978" width="14.21875" customWidth="1"/>
    <col min="979" max="979" width="8.88671875" customWidth="1"/>
    <col min="980" max="980" width="18.109375" customWidth="1"/>
    <col min="981" max="993" width="8.88671875" customWidth="1"/>
    <col min="1229" max="1229" width="16.88671875" customWidth="1"/>
    <col min="1230" max="1232" width="19.21875" customWidth="1"/>
    <col min="1233" max="1233" width="18.33203125" bestFit="1" customWidth="1"/>
    <col min="1234" max="1234" width="14.21875" customWidth="1"/>
    <col min="1235" max="1235" width="8.88671875" customWidth="1"/>
    <col min="1236" max="1236" width="18.109375" customWidth="1"/>
    <col min="1237" max="1249" width="8.88671875" customWidth="1"/>
    <col min="1485" max="1485" width="16.88671875" customWidth="1"/>
    <col min="1486" max="1488" width="19.21875" customWidth="1"/>
    <col min="1489" max="1489" width="18.33203125" bestFit="1" customWidth="1"/>
    <col min="1490" max="1490" width="14.21875" customWidth="1"/>
    <col min="1491" max="1491" width="8.88671875" customWidth="1"/>
    <col min="1492" max="1492" width="18.109375" customWidth="1"/>
    <col min="1493" max="1505" width="8.88671875" customWidth="1"/>
    <col min="1741" max="1741" width="16.88671875" customWidth="1"/>
    <col min="1742" max="1744" width="19.21875" customWidth="1"/>
    <col min="1745" max="1745" width="18.33203125" bestFit="1" customWidth="1"/>
    <col min="1746" max="1746" width="14.21875" customWidth="1"/>
    <col min="1747" max="1747" width="8.88671875" customWidth="1"/>
    <col min="1748" max="1748" width="18.109375" customWidth="1"/>
    <col min="1749" max="1761" width="8.88671875" customWidth="1"/>
    <col min="1997" max="1997" width="16.88671875" customWidth="1"/>
    <col min="1998" max="2000" width="19.21875" customWidth="1"/>
    <col min="2001" max="2001" width="18.33203125" bestFit="1" customWidth="1"/>
    <col min="2002" max="2002" width="14.21875" customWidth="1"/>
    <col min="2003" max="2003" width="8.88671875" customWidth="1"/>
    <col min="2004" max="2004" width="18.109375" customWidth="1"/>
    <col min="2005" max="2017" width="8.88671875" customWidth="1"/>
    <col min="2253" max="2253" width="16.88671875" customWidth="1"/>
    <col min="2254" max="2256" width="19.21875" customWidth="1"/>
    <col min="2257" max="2257" width="18.33203125" bestFit="1" customWidth="1"/>
    <col min="2258" max="2258" width="14.21875" customWidth="1"/>
    <col min="2259" max="2259" width="8.88671875" customWidth="1"/>
    <col min="2260" max="2260" width="18.109375" customWidth="1"/>
    <col min="2261" max="2273" width="8.88671875" customWidth="1"/>
    <col min="2509" max="2509" width="16.88671875" customWidth="1"/>
    <col min="2510" max="2512" width="19.21875" customWidth="1"/>
    <col min="2513" max="2513" width="18.33203125" bestFit="1" customWidth="1"/>
    <col min="2514" max="2514" width="14.21875" customWidth="1"/>
    <col min="2515" max="2515" width="8.88671875" customWidth="1"/>
    <col min="2516" max="2516" width="18.109375" customWidth="1"/>
    <col min="2517" max="2529" width="8.88671875" customWidth="1"/>
    <col min="2765" max="2765" width="16.88671875" customWidth="1"/>
    <col min="2766" max="2768" width="19.21875" customWidth="1"/>
    <col min="2769" max="2769" width="18.33203125" bestFit="1" customWidth="1"/>
    <col min="2770" max="2770" width="14.21875" customWidth="1"/>
    <col min="2771" max="2771" width="8.88671875" customWidth="1"/>
    <col min="2772" max="2772" width="18.109375" customWidth="1"/>
    <col min="2773" max="2785" width="8.88671875" customWidth="1"/>
    <col min="3021" max="3021" width="16.88671875" customWidth="1"/>
    <col min="3022" max="3024" width="19.21875" customWidth="1"/>
    <col min="3025" max="3025" width="18.33203125" bestFit="1" customWidth="1"/>
    <col min="3026" max="3026" width="14.21875" customWidth="1"/>
    <col min="3027" max="3027" width="8.88671875" customWidth="1"/>
    <col min="3028" max="3028" width="18.109375" customWidth="1"/>
    <col min="3029" max="3041" width="8.88671875" customWidth="1"/>
    <col min="3277" max="3277" width="16.88671875" customWidth="1"/>
    <col min="3278" max="3280" width="19.21875" customWidth="1"/>
    <col min="3281" max="3281" width="18.33203125" bestFit="1" customWidth="1"/>
    <col min="3282" max="3282" width="14.21875" customWidth="1"/>
    <col min="3283" max="3283" width="8.88671875" customWidth="1"/>
    <col min="3284" max="3284" width="18.109375" customWidth="1"/>
    <col min="3285" max="3297" width="8.88671875" customWidth="1"/>
    <col min="3533" max="3533" width="16.88671875" customWidth="1"/>
    <col min="3534" max="3536" width="19.21875" customWidth="1"/>
    <col min="3537" max="3537" width="18.33203125" bestFit="1" customWidth="1"/>
    <col min="3538" max="3538" width="14.21875" customWidth="1"/>
    <col min="3539" max="3539" width="8.88671875" customWidth="1"/>
    <col min="3540" max="3540" width="18.109375" customWidth="1"/>
    <col min="3541" max="3553" width="8.88671875" customWidth="1"/>
    <col min="3789" max="3789" width="16.88671875" customWidth="1"/>
    <col min="3790" max="3792" width="19.21875" customWidth="1"/>
    <col min="3793" max="3793" width="18.33203125" bestFit="1" customWidth="1"/>
    <col min="3794" max="3794" width="14.21875" customWidth="1"/>
    <col min="3795" max="3795" width="8.88671875" customWidth="1"/>
    <col min="3796" max="3796" width="18.109375" customWidth="1"/>
    <col min="3797" max="3809" width="8.88671875" customWidth="1"/>
    <col min="4045" max="4045" width="16.88671875" customWidth="1"/>
    <col min="4046" max="4048" width="19.21875" customWidth="1"/>
    <col min="4049" max="4049" width="18.33203125" bestFit="1" customWidth="1"/>
    <col min="4050" max="4050" width="14.21875" customWidth="1"/>
    <col min="4051" max="4051" width="8.88671875" customWidth="1"/>
    <col min="4052" max="4052" width="18.109375" customWidth="1"/>
    <col min="4053" max="4065" width="8.88671875" customWidth="1"/>
    <col min="4301" max="4301" width="16.88671875" customWidth="1"/>
    <col min="4302" max="4304" width="19.21875" customWidth="1"/>
    <col min="4305" max="4305" width="18.33203125" bestFit="1" customWidth="1"/>
    <col min="4306" max="4306" width="14.21875" customWidth="1"/>
    <col min="4307" max="4307" width="8.88671875" customWidth="1"/>
    <col min="4308" max="4308" width="18.109375" customWidth="1"/>
    <col min="4309" max="4321" width="8.88671875" customWidth="1"/>
    <col min="4557" max="4557" width="16.88671875" customWidth="1"/>
    <col min="4558" max="4560" width="19.21875" customWidth="1"/>
    <col min="4561" max="4561" width="18.33203125" bestFit="1" customWidth="1"/>
    <col min="4562" max="4562" width="14.21875" customWidth="1"/>
    <col min="4563" max="4563" width="8.88671875" customWidth="1"/>
    <col min="4564" max="4564" width="18.109375" customWidth="1"/>
    <col min="4565" max="4577" width="8.88671875" customWidth="1"/>
    <col min="4813" max="4813" width="16.88671875" customWidth="1"/>
    <col min="4814" max="4816" width="19.21875" customWidth="1"/>
    <col min="4817" max="4817" width="18.33203125" bestFit="1" customWidth="1"/>
    <col min="4818" max="4818" width="14.21875" customWidth="1"/>
    <col min="4819" max="4819" width="8.88671875" customWidth="1"/>
    <col min="4820" max="4820" width="18.109375" customWidth="1"/>
    <col min="4821" max="4833" width="8.88671875" customWidth="1"/>
    <col min="5069" max="5069" width="16.88671875" customWidth="1"/>
    <col min="5070" max="5072" width="19.21875" customWidth="1"/>
    <col min="5073" max="5073" width="18.33203125" bestFit="1" customWidth="1"/>
    <col min="5074" max="5074" width="14.21875" customWidth="1"/>
    <col min="5075" max="5075" width="8.88671875" customWidth="1"/>
    <col min="5076" max="5076" width="18.109375" customWidth="1"/>
    <col min="5077" max="5089" width="8.88671875" customWidth="1"/>
    <col min="5325" max="5325" width="16.88671875" customWidth="1"/>
    <col min="5326" max="5328" width="19.21875" customWidth="1"/>
    <col min="5329" max="5329" width="18.33203125" bestFit="1" customWidth="1"/>
    <col min="5330" max="5330" width="14.21875" customWidth="1"/>
    <col min="5331" max="5331" width="8.88671875" customWidth="1"/>
    <col min="5332" max="5332" width="18.109375" customWidth="1"/>
    <col min="5333" max="5345" width="8.88671875" customWidth="1"/>
    <col min="5581" max="5581" width="16.88671875" customWidth="1"/>
    <col min="5582" max="5584" width="19.21875" customWidth="1"/>
    <col min="5585" max="5585" width="18.33203125" bestFit="1" customWidth="1"/>
    <col min="5586" max="5586" width="14.21875" customWidth="1"/>
    <col min="5587" max="5587" width="8.88671875" customWidth="1"/>
    <col min="5588" max="5588" width="18.109375" customWidth="1"/>
    <col min="5589" max="5601" width="8.88671875" customWidth="1"/>
    <col min="5837" max="5837" width="16.88671875" customWidth="1"/>
    <col min="5838" max="5840" width="19.21875" customWidth="1"/>
    <col min="5841" max="5841" width="18.33203125" bestFit="1" customWidth="1"/>
    <col min="5842" max="5842" width="14.21875" customWidth="1"/>
    <col min="5843" max="5843" width="8.88671875" customWidth="1"/>
    <col min="5844" max="5844" width="18.109375" customWidth="1"/>
    <col min="5845" max="5857" width="8.88671875" customWidth="1"/>
    <col min="6093" max="6093" width="16.88671875" customWidth="1"/>
    <col min="6094" max="6096" width="19.21875" customWidth="1"/>
    <col min="6097" max="6097" width="18.33203125" bestFit="1" customWidth="1"/>
    <col min="6098" max="6098" width="14.21875" customWidth="1"/>
    <col min="6099" max="6099" width="8.88671875" customWidth="1"/>
    <col min="6100" max="6100" width="18.109375" customWidth="1"/>
    <col min="6101" max="6113" width="8.88671875" customWidth="1"/>
    <col min="6349" max="6349" width="16.88671875" customWidth="1"/>
    <col min="6350" max="6352" width="19.21875" customWidth="1"/>
    <col min="6353" max="6353" width="18.33203125" bestFit="1" customWidth="1"/>
    <col min="6354" max="6354" width="14.21875" customWidth="1"/>
    <col min="6355" max="6355" width="8.88671875" customWidth="1"/>
    <col min="6356" max="6356" width="18.109375" customWidth="1"/>
    <col min="6357" max="6369" width="8.88671875" customWidth="1"/>
    <col min="6605" max="6605" width="16.88671875" customWidth="1"/>
    <col min="6606" max="6608" width="19.21875" customWidth="1"/>
    <col min="6609" max="6609" width="18.33203125" bestFit="1" customWidth="1"/>
    <col min="6610" max="6610" width="14.21875" customWidth="1"/>
    <col min="6611" max="6611" width="8.88671875" customWidth="1"/>
    <col min="6612" max="6612" width="18.109375" customWidth="1"/>
    <col min="6613" max="6625" width="8.88671875" customWidth="1"/>
    <col min="6861" max="6861" width="16.88671875" customWidth="1"/>
    <col min="6862" max="6864" width="19.21875" customWidth="1"/>
    <col min="6865" max="6865" width="18.33203125" bestFit="1" customWidth="1"/>
    <col min="6866" max="6866" width="14.21875" customWidth="1"/>
    <col min="6867" max="6867" width="8.88671875" customWidth="1"/>
    <col min="6868" max="6868" width="18.109375" customWidth="1"/>
    <col min="6869" max="6881" width="8.88671875" customWidth="1"/>
    <col min="7117" max="7117" width="16.88671875" customWidth="1"/>
    <col min="7118" max="7120" width="19.21875" customWidth="1"/>
    <col min="7121" max="7121" width="18.33203125" bestFit="1" customWidth="1"/>
    <col min="7122" max="7122" width="14.21875" customWidth="1"/>
    <col min="7123" max="7123" width="8.88671875" customWidth="1"/>
    <col min="7124" max="7124" width="18.109375" customWidth="1"/>
    <col min="7125" max="7137" width="8.88671875" customWidth="1"/>
    <col min="7373" max="7373" width="16.88671875" customWidth="1"/>
    <col min="7374" max="7376" width="19.21875" customWidth="1"/>
    <col min="7377" max="7377" width="18.33203125" bestFit="1" customWidth="1"/>
    <col min="7378" max="7378" width="14.21875" customWidth="1"/>
    <col min="7379" max="7379" width="8.88671875" customWidth="1"/>
    <col min="7380" max="7380" width="18.109375" customWidth="1"/>
    <col min="7381" max="7393" width="8.88671875" customWidth="1"/>
    <col min="7629" max="7629" width="16.88671875" customWidth="1"/>
    <col min="7630" max="7632" width="19.21875" customWidth="1"/>
    <col min="7633" max="7633" width="18.33203125" bestFit="1" customWidth="1"/>
    <col min="7634" max="7634" width="14.21875" customWidth="1"/>
    <col min="7635" max="7635" width="8.88671875" customWidth="1"/>
    <col min="7636" max="7636" width="18.109375" customWidth="1"/>
    <col min="7637" max="7649" width="8.88671875" customWidth="1"/>
    <col min="7885" max="7885" width="16.88671875" customWidth="1"/>
    <col min="7886" max="7888" width="19.21875" customWidth="1"/>
    <col min="7889" max="7889" width="18.33203125" bestFit="1" customWidth="1"/>
    <col min="7890" max="7890" width="14.21875" customWidth="1"/>
    <col min="7891" max="7891" width="8.88671875" customWidth="1"/>
    <col min="7892" max="7892" width="18.109375" customWidth="1"/>
    <col min="7893" max="7905" width="8.88671875" customWidth="1"/>
    <col min="8141" max="8141" width="16.88671875" customWidth="1"/>
    <col min="8142" max="8144" width="19.21875" customWidth="1"/>
    <col min="8145" max="8145" width="18.33203125" bestFit="1" customWidth="1"/>
    <col min="8146" max="8146" width="14.21875" customWidth="1"/>
    <col min="8147" max="8147" width="8.88671875" customWidth="1"/>
    <col min="8148" max="8148" width="18.109375" customWidth="1"/>
    <col min="8149" max="8161" width="8.88671875" customWidth="1"/>
    <col min="8397" max="8397" width="16.88671875" customWidth="1"/>
    <col min="8398" max="8400" width="19.21875" customWidth="1"/>
    <col min="8401" max="8401" width="18.33203125" bestFit="1" customWidth="1"/>
    <col min="8402" max="8402" width="14.21875" customWidth="1"/>
    <col min="8403" max="8403" width="8.88671875" customWidth="1"/>
    <col min="8404" max="8404" width="18.109375" customWidth="1"/>
    <col min="8405" max="8417" width="8.88671875" customWidth="1"/>
    <col min="8653" max="8653" width="16.88671875" customWidth="1"/>
    <col min="8654" max="8656" width="19.21875" customWidth="1"/>
    <col min="8657" max="8657" width="18.33203125" bestFit="1" customWidth="1"/>
    <col min="8658" max="8658" width="14.21875" customWidth="1"/>
    <col min="8659" max="8659" width="8.88671875" customWidth="1"/>
    <col min="8660" max="8660" width="18.109375" customWidth="1"/>
    <col min="8661" max="8673" width="8.88671875" customWidth="1"/>
    <col min="8909" max="8909" width="16.88671875" customWidth="1"/>
    <col min="8910" max="8912" width="19.21875" customWidth="1"/>
    <col min="8913" max="8913" width="18.33203125" bestFit="1" customWidth="1"/>
    <col min="8914" max="8914" width="14.21875" customWidth="1"/>
    <col min="8915" max="8915" width="8.88671875" customWidth="1"/>
    <col min="8916" max="8916" width="18.109375" customWidth="1"/>
    <col min="8917" max="8929" width="8.88671875" customWidth="1"/>
    <col min="9165" max="9165" width="16.88671875" customWidth="1"/>
    <col min="9166" max="9168" width="19.21875" customWidth="1"/>
    <col min="9169" max="9169" width="18.33203125" bestFit="1" customWidth="1"/>
    <col min="9170" max="9170" width="14.21875" customWidth="1"/>
    <col min="9171" max="9171" width="8.88671875" customWidth="1"/>
    <col min="9172" max="9172" width="18.109375" customWidth="1"/>
    <col min="9173" max="9185" width="8.88671875" customWidth="1"/>
    <col min="9421" max="9421" width="16.88671875" customWidth="1"/>
    <col min="9422" max="9424" width="19.21875" customWidth="1"/>
    <col min="9425" max="9425" width="18.33203125" bestFit="1" customWidth="1"/>
    <col min="9426" max="9426" width="14.21875" customWidth="1"/>
    <col min="9427" max="9427" width="8.88671875" customWidth="1"/>
    <col min="9428" max="9428" width="18.109375" customWidth="1"/>
    <col min="9429" max="9441" width="8.88671875" customWidth="1"/>
    <col min="9677" max="9677" width="16.88671875" customWidth="1"/>
    <col min="9678" max="9680" width="19.21875" customWidth="1"/>
    <col min="9681" max="9681" width="18.33203125" bestFit="1" customWidth="1"/>
    <col min="9682" max="9682" width="14.21875" customWidth="1"/>
    <col min="9683" max="9683" width="8.88671875" customWidth="1"/>
    <col min="9684" max="9684" width="18.109375" customWidth="1"/>
    <col min="9685" max="9697" width="8.88671875" customWidth="1"/>
    <col min="9933" max="9933" width="16.88671875" customWidth="1"/>
    <col min="9934" max="9936" width="19.21875" customWidth="1"/>
    <col min="9937" max="9937" width="18.33203125" bestFit="1" customWidth="1"/>
    <col min="9938" max="9938" width="14.21875" customWidth="1"/>
    <col min="9939" max="9939" width="8.88671875" customWidth="1"/>
    <col min="9940" max="9940" width="18.109375" customWidth="1"/>
    <col min="9941" max="9953" width="8.88671875" customWidth="1"/>
    <col min="10189" max="10189" width="16.88671875" customWidth="1"/>
    <col min="10190" max="10192" width="19.21875" customWidth="1"/>
    <col min="10193" max="10193" width="18.33203125" bestFit="1" customWidth="1"/>
    <col min="10194" max="10194" width="14.21875" customWidth="1"/>
    <col min="10195" max="10195" width="8.88671875" customWidth="1"/>
    <col min="10196" max="10196" width="18.109375" customWidth="1"/>
    <col min="10197" max="10209" width="8.88671875" customWidth="1"/>
    <col min="10445" max="10445" width="16.88671875" customWidth="1"/>
    <col min="10446" max="10448" width="19.21875" customWidth="1"/>
    <col min="10449" max="10449" width="18.33203125" bestFit="1" customWidth="1"/>
    <col min="10450" max="10450" width="14.21875" customWidth="1"/>
    <col min="10451" max="10451" width="8.88671875" customWidth="1"/>
    <col min="10452" max="10452" width="18.109375" customWidth="1"/>
    <col min="10453" max="10465" width="8.88671875" customWidth="1"/>
    <col min="10701" max="10701" width="16.88671875" customWidth="1"/>
    <col min="10702" max="10704" width="19.21875" customWidth="1"/>
    <col min="10705" max="10705" width="18.33203125" bestFit="1" customWidth="1"/>
    <col min="10706" max="10706" width="14.21875" customWidth="1"/>
    <col min="10707" max="10707" width="8.88671875" customWidth="1"/>
    <col min="10708" max="10708" width="18.109375" customWidth="1"/>
    <col min="10709" max="10721" width="8.88671875" customWidth="1"/>
    <col min="10957" max="10957" width="16.88671875" customWidth="1"/>
    <col min="10958" max="10960" width="19.21875" customWidth="1"/>
    <col min="10961" max="10961" width="18.33203125" bestFit="1" customWidth="1"/>
    <col min="10962" max="10962" width="14.21875" customWidth="1"/>
    <col min="10963" max="10963" width="8.88671875" customWidth="1"/>
    <col min="10964" max="10964" width="18.109375" customWidth="1"/>
    <col min="10965" max="10977" width="8.88671875" customWidth="1"/>
    <col min="11213" max="11213" width="16.88671875" customWidth="1"/>
    <col min="11214" max="11216" width="19.21875" customWidth="1"/>
    <col min="11217" max="11217" width="18.33203125" bestFit="1" customWidth="1"/>
    <col min="11218" max="11218" width="14.21875" customWidth="1"/>
    <col min="11219" max="11219" width="8.88671875" customWidth="1"/>
    <col min="11220" max="11220" width="18.109375" customWidth="1"/>
    <col min="11221" max="11233" width="8.88671875" customWidth="1"/>
    <col min="11469" max="11469" width="16.88671875" customWidth="1"/>
    <col min="11470" max="11472" width="19.21875" customWidth="1"/>
    <col min="11473" max="11473" width="18.33203125" bestFit="1" customWidth="1"/>
    <col min="11474" max="11474" width="14.21875" customWidth="1"/>
    <col min="11475" max="11475" width="8.88671875" customWidth="1"/>
    <col min="11476" max="11476" width="18.109375" customWidth="1"/>
    <col min="11477" max="11489" width="8.88671875" customWidth="1"/>
    <col min="11725" max="11725" width="16.88671875" customWidth="1"/>
    <col min="11726" max="11728" width="19.21875" customWidth="1"/>
    <col min="11729" max="11729" width="18.33203125" bestFit="1" customWidth="1"/>
    <col min="11730" max="11730" width="14.21875" customWidth="1"/>
    <col min="11731" max="11731" width="8.88671875" customWidth="1"/>
    <col min="11732" max="11732" width="18.109375" customWidth="1"/>
    <col min="11733" max="11745" width="8.88671875" customWidth="1"/>
    <col min="11981" max="11981" width="16.88671875" customWidth="1"/>
    <col min="11982" max="11984" width="19.21875" customWidth="1"/>
    <col min="11985" max="11985" width="18.33203125" bestFit="1" customWidth="1"/>
    <col min="11986" max="11986" width="14.21875" customWidth="1"/>
    <col min="11987" max="11987" width="8.88671875" customWidth="1"/>
    <col min="11988" max="11988" width="18.109375" customWidth="1"/>
    <col min="11989" max="12001" width="8.88671875" customWidth="1"/>
    <col min="12237" max="12237" width="16.88671875" customWidth="1"/>
    <col min="12238" max="12240" width="19.21875" customWidth="1"/>
    <col min="12241" max="12241" width="18.33203125" bestFit="1" customWidth="1"/>
    <col min="12242" max="12242" width="14.21875" customWidth="1"/>
    <col min="12243" max="12243" width="8.88671875" customWidth="1"/>
    <col min="12244" max="12244" width="18.109375" customWidth="1"/>
    <col min="12245" max="12257" width="8.88671875" customWidth="1"/>
    <col min="12493" max="12493" width="16.88671875" customWidth="1"/>
    <col min="12494" max="12496" width="19.21875" customWidth="1"/>
    <col min="12497" max="12497" width="18.33203125" bestFit="1" customWidth="1"/>
    <col min="12498" max="12498" width="14.21875" customWidth="1"/>
    <col min="12499" max="12499" width="8.88671875" customWidth="1"/>
    <col min="12500" max="12500" width="18.109375" customWidth="1"/>
    <col min="12501" max="12513" width="8.88671875" customWidth="1"/>
    <col min="12749" max="12749" width="16.88671875" customWidth="1"/>
    <col min="12750" max="12752" width="19.21875" customWidth="1"/>
    <col min="12753" max="12753" width="18.33203125" bestFit="1" customWidth="1"/>
    <col min="12754" max="12754" width="14.21875" customWidth="1"/>
    <col min="12755" max="12755" width="8.88671875" customWidth="1"/>
    <col min="12756" max="12756" width="18.109375" customWidth="1"/>
    <col min="12757" max="12769" width="8.88671875" customWidth="1"/>
    <col min="13005" max="13005" width="16.88671875" customWidth="1"/>
    <col min="13006" max="13008" width="19.21875" customWidth="1"/>
    <col min="13009" max="13009" width="18.33203125" bestFit="1" customWidth="1"/>
    <col min="13010" max="13010" width="14.21875" customWidth="1"/>
    <col min="13011" max="13011" width="8.88671875" customWidth="1"/>
    <col min="13012" max="13012" width="18.109375" customWidth="1"/>
    <col min="13013" max="13025" width="8.88671875" customWidth="1"/>
    <col min="13261" max="13261" width="16.88671875" customWidth="1"/>
    <col min="13262" max="13264" width="19.21875" customWidth="1"/>
    <col min="13265" max="13265" width="18.33203125" bestFit="1" customWidth="1"/>
    <col min="13266" max="13266" width="14.21875" customWidth="1"/>
    <col min="13267" max="13267" width="8.88671875" customWidth="1"/>
    <col min="13268" max="13268" width="18.109375" customWidth="1"/>
    <col min="13269" max="13281" width="8.88671875" customWidth="1"/>
    <col min="13517" max="13517" width="16.88671875" customWidth="1"/>
    <col min="13518" max="13520" width="19.21875" customWidth="1"/>
    <col min="13521" max="13521" width="18.33203125" bestFit="1" customWidth="1"/>
    <col min="13522" max="13522" width="14.21875" customWidth="1"/>
    <col min="13523" max="13523" width="8.88671875" customWidth="1"/>
    <col min="13524" max="13524" width="18.109375" customWidth="1"/>
    <col min="13525" max="13537" width="8.88671875" customWidth="1"/>
    <col min="13773" max="13773" width="16.88671875" customWidth="1"/>
    <col min="13774" max="13776" width="19.21875" customWidth="1"/>
    <col min="13777" max="13777" width="18.33203125" bestFit="1" customWidth="1"/>
    <col min="13778" max="13778" width="14.21875" customWidth="1"/>
    <col min="13779" max="13779" width="8.88671875" customWidth="1"/>
    <col min="13780" max="13780" width="18.109375" customWidth="1"/>
    <col min="13781" max="13793" width="8.88671875" customWidth="1"/>
    <col min="14029" max="14029" width="16.88671875" customWidth="1"/>
    <col min="14030" max="14032" width="19.21875" customWidth="1"/>
    <col min="14033" max="14033" width="18.33203125" bestFit="1" customWidth="1"/>
    <col min="14034" max="14034" width="14.21875" customWidth="1"/>
    <col min="14035" max="14035" width="8.88671875" customWidth="1"/>
    <col min="14036" max="14036" width="18.109375" customWidth="1"/>
    <col min="14037" max="14049" width="8.88671875" customWidth="1"/>
    <col min="14285" max="14285" width="16.88671875" customWidth="1"/>
    <col min="14286" max="14288" width="19.21875" customWidth="1"/>
    <col min="14289" max="14289" width="18.33203125" bestFit="1" customWidth="1"/>
    <col min="14290" max="14290" width="14.21875" customWidth="1"/>
    <col min="14291" max="14291" width="8.88671875" customWidth="1"/>
    <col min="14292" max="14292" width="18.109375" customWidth="1"/>
    <col min="14293" max="14305" width="8.88671875" customWidth="1"/>
    <col min="14541" max="14541" width="16.88671875" customWidth="1"/>
    <col min="14542" max="14544" width="19.21875" customWidth="1"/>
    <col min="14545" max="14545" width="18.33203125" bestFit="1" customWidth="1"/>
    <col min="14546" max="14546" width="14.21875" customWidth="1"/>
    <col min="14547" max="14547" width="8.88671875" customWidth="1"/>
    <col min="14548" max="14548" width="18.109375" customWidth="1"/>
    <col min="14549" max="14561" width="8.88671875" customWidth="1"/>
    <col min="14797" max="14797" width="16.88671875" customWidth="1"/>
    <col min="14798" max="14800" width="19.21875" customWidth="1"/>
    <col min="14801" max="14801" width="18.33203125" bestFit="1" customWidth="1"/>
    <col min="14802" max="14802" width="14.21875" customWidth="1"/>
    <col min="14803" max="14803" width="8.88671875" customWidth="1"/>
    <col min="14804" max="14804" width="18.109375" customWidth="1"/>
    <col min="14805" max="14817" width="8.88671875" customWidth="1"/>
    <col min="15053" max="15053" width="16.88671875" customWidth="1"/>
    <col min="15054" max="15056" width="19.21875" customWidth="1"/>
    <col min="15057" max="15057" width="18.33203125" bestFit="1" customWidth="1"/>
    <col min="15058" max="15058" width="14.21875" customWidth="1"/>
    <col min="15059" max="15059" width="8.88671875" customWidth="1"/>
    <col min="15060" max="15060" width="18.109375" customWidth="1"/>
    <col min="15061" max="15073" width="8.88671875" customWidth="1"/>
    <col min="15309" max="15309" width="16.88671875" customWidth="1"/>
    <col min="15310" max="15312" width="19.21875" customWidth="1"/>
    <col min="15313" max="15313" width="18.33203125" bestFit="1" customWidth="1"/>
    <col min="15314" max="15314" width="14.21875" customWidth="1"/>
    <col min="15315" max="15315" width="8.88671875" customWidth="1"/>
    <col min="15316" max="15316" width="18.109375" customWidth="1"/>
    <col min="15317" max="15329" width="8.88671875" customWidth="1"/>
    <col min="15565" max="15565" width="16.88671875" customWidth="1"/>
    <col min="15566" max="15568" width="19.21875" customWidth="1"/>
    <col min="15569" max="15569" width="18.33203125" bestFit="1" customWidth="1"/>
    <col min="15570" max="15570" width="14.21875" customWidth="1"/>
    <col min="15571" max="15571" width="8.88671875" customWidth="1"/>
    <col min="15572" max="15572" width="18.109375" customWidth="1"/>
    <col min="15573" max="15585" width="8.88671875" customWidth="1"/>
    <col min="15821" max="15821" width="16.88671875" customWidth="1"/>
    <col min="15822" max="15824" width="19.21875" customWidth="1"/>
    <col min="15825" max="15825" width="18.33203125" bestFit="1" customWidth="1"/>
    <col min="15826" max="15826" width="14.21875" customWidth="1"/>
    <col min="15827" max="15827" width="8.88671875" customWidth="1"/>
    <col min="15828" max="15828" width="18.109375" customWidth="1"/>
    <col min="15829" max="15841" width="8.88671875" customWidth="1"/>
    <col min="16077" max="16077" width="16.88671875" customWidth="1"/>
    <col min="16078" max="16080" width="19.21875" customWidth="1"/>
    <col min="16081" max="16081" width="18.33203125" bestFit="1" customWidth="1"/>
    <col min="16082" max="16082" width="14.21875" customWidth="1"/>
    <col min="16083" max="16083" width="8.88671875" customWidth="1"/>
    <col min="16084" max="16084" width="18.109375" customWidth="1"/>
    <col min="16085" max="16097" width="8.88671875" customWidth="1"/>
  </cols>
  <sheetData>
    <row r="1" spans="1:11" ht="8.25" customHeight="1" x14ac:dyDescent="0.15">
      <c r="A1" s="1"/>
      <c r="B1" s="1"/>
      <c r="C1" s="1"/>
      <c r="D1" s="1"/>
      <c r="E1" s="1"/>
      <c r="F1" s="1"/>
      <c r="G1" s="1"/>
      <c r="H1" s="1"/>
      <c r="I1" s="2"/>
    </row>
    <row r="2" spans="1:11" ht="18.75" x14ac:dyDescent="0.25">
      <c r="A2" s="91" t="s">
        <v>22</v>
      </c>
      <c r="B2" s="91"/>
      <c r="C2" s="91"/>
      <c r="D2" s="91"/>
      <c r="E2" s="91"/>
      <c r="F2" s="91"/>
      <c r="G2" s="91"/>
      <c r="H2" s="91"/>
      <c r="I2" s="91"/>
      <c r="J2" s="56" t="s">
        <v>44</v>
      </c>
      <c r="K2" s="84" t="s">
        <v>44</v>
      </c>
    </row>
    <row r="3" spans="1:11" ht="22.5" customHeight="1" x14ac:dyDescent="0.15">
      <c r="A3" s="92" t="s">
        <v>51</v>
      </c>
      <c r="B3" s="92"/>
      <c r="C3" s="92"/>
      <c r="D3" s="92"/>
      <c r="E3" s="92"/>
      <c r="F3" s="92"/>
      <c r="G3" s="92"/>
      <c r="H3" s="92"/>
      <c r="I3" s="92"/>
    </row>
    <row r="4" spans="1:11" ht="6.75" customHeight="1" x14ac:dyDescent="0.15">
      <c r="A4" s="2"/>
      <c r="B4" s="2"/>
      <c r="C4" s="2"/>
      <c r="D4" s="2"/>
      <c r="E4" s="2"/>
      <c r="F4" s="2"/>
      <c r="G4" s="2"/>
      <c r="H4" s="2"/>
      <c r="I4" s="2"/>
    </row>
    <row r="5" spans="1:11" ht="21.75" customHeight="1" x14ac:dyDescent="0.15">
      <c r="A5" s="93" t="s">
        <v>34</v>
      </c>
      <c r="B5" s="94"/>
      <c r="C5" s="94"/>
      <c r="D5" s="94"/>
      <c r="E5" s="94"/>
      <c r="F5" s="94"/>
      <c r="G5" s="94"/>
      <c r="H5" s="94"/>
      <c r="I5" s="95"/>
    </row>
    <row r="6" spans="1:11" ht="24.75" customHeight="1" x14ac:dyDescent="0.15">
      <c r="A6" s="72" t="s">
        <v>50</v>
      </c>
      <c r="B6" s="73" t="s">
        <v>6</v>
      </c>
      <c r="C6" s="74" t="s">
        <v>7</v>
      </c>
      <c r="D6" s="74" t="s">
        <v>5</v>
      </c>
      <c r="E6" s="98" t="s">
        <v>24</v>
      </c>
      <c r="F6" s="99"/>
      <c r="G6" s="74" t="s">
        <v>25</v>
      </c>
      <c r="H6" s="75" t="s">
        <v>45</v>
      </c>
      <c r="I6" s="96" t="s">
        <v>20</v>
      </c>
      <c r="J6" s="3" t="s">
        <v>0</v>
      </c>
      <c r="K6" s="3" t="s">
        <v>1</v>
      </c>
    </row>
    <row r="7" spans="1:11" ht="21.75" customHeight="1" x14ac:dyDescent="0.15">
      <c r="A7" s="78" t="s">
        <v>47</v>
      </c>
      <c r="B7" s="76" t="s">
        <v>48</v>
      </c>
      <c r="C7" s="77" t="s">
        <v>49</v>
      </c>
      <c r="D7" s="77" t="s">
        <v>84</v>
      </c>
      <c r="E7" s="100" t="s">
        <v>85</v>
      </c>
      <c r="F7" s="101"/>
      <c r="G7" s="77" t="s">
        <v>86</v>
      </c>
      <c r="H7" s="77" t="s">
        <v>87</v>
      </c>
      <c r="I7" s="97"/>
    </row>
    <row r="8" spans="1:11" ht="27" customHeight="1" x14ac:dyDescent="0.15">
      <c r="A8" s="13" t="s">
        <v>10</v>
      </c>
      <c r="B8" s="66">
        <v>115.18</v>
      </c>
      <c r="C8" s="67">
        <v>120.4</v>
      </c>
      <c r="D8" s="25"/>
      <c r="E8" s="117"/>
      <c r="F8" s="118"/>
      <c r="G8" s="4"/>
      <c r="H8" s="4"/>
      <c r="I8" s="79" t="s">
        <v>46</v>
      </c>
      <c r="J8" s="7">
        <v>104.38</v>
      </c>
      <c r="K8" s="85">
        <v>43221</v>
      </c>
    </row>
    <row r="9" spans="1:11" ht="27" customHeight="1" x14ac:dyDescent="0.15">
      <c r="A9" s="13" t="s">
        <v>11</v>
      </c>
      <c r="B9" s="69" t="s">
        <v>33</v>
      </c>
      <c r="C9" s="69" t="s">
        <v>33</v>
      </c>
      <c r="D9" s="70"/>
      <c r="E9" s="119"/>
      <c r="F9" s="120"/>
      <c r="G9" s="69"/>
      <c r="H9" s="69"/>
      <c r="I9" s="79" t="s">
        <v>83</v>
      </c>
      <c r="J9" s="7">
        <v>104.2</v>
      </c>
      <c r="K9" s="85">
        <v>43252</v>
      </c>
    </row>
    <row r="10" spans="1:11" ht="27" customHeight="1" x14ac:dyDescent="0.15">
      <c r="A10" s="13" t="s">
        <v>12</v>
      </c>
      <c r="B10" s="61">
        <f>ROUND(B8*$G$47/$G$49,5)</f>
        <v>98.524069999999995</v>
      </c>
      <c r="C10" s="62">
        <f>ROUND(C8*$G$47/$G$49,5)</f>
        <v>102.98922</v>
      </c>
      <c r="D10" s="63">
        <v>107.37</v>
      </c>
      <c r="E10" s="119"/>
      <c r="F10" s="120"/>
      <c r="G10" s="63"/>
      <c r="H10" s="63"/>
      <c r="I10" s="80"/>
    </row>
    <row r="11" spans="1:11" ht="27" customHeight="1" x14ac:dyDescent="0.15">
      <c r="A11" s="8" t="s">
        <v>19</v>
      </c>
      <c r="B11" s="64" t="s">
        <v>8</v>
      </c>
      <c r="C11" s="64" t="s">
        <v>8</v>
      </c>
      <c r="D11" s="65" t="s">
        <v>8</v>
      </c>
      <c r="E11" s="108"/>
      <c r="F11" s="109"/>
      <c r="G11" s="65"/>
      <c r="H11" s="65"/>
      <c r="I11" s="80"/>
    </row>
    <row r="12" spans="1:11" ht="27" customHeight="1" x14ac:dyDescent="0.15">
      <c r="A12" s="8" t="s">
        <v>21</v>
      </c>
      <c r="B12" s="64">
        <f>ROUND(B10*$G$55/$G$57,5)</f>
        <v>98.789860000000004</v>
      </c>
      <c r="C12" s="64">
        <f>ROUND(C10*$G$55/$G$57,5)</f>
        <v>103.26705</v>
      </c>
      <c r="D12" s="65">
        <f>ROUND(D10*$G$55/$G$57,5)</f>
        <v>107.65965</v>
      </c>
      <c r="E12" s="108">
        <v>109.41</v>
      </c>
      <c r="F12" s="109"/>
      <c r="G12" s="65">
        <v>110.505</v>
      </c>
      <c r="H12" s="65"/>
      <c r="I12" s="81"/>
    </row>
    <row r="13" spans="1:11" ht="27" customHeight="1" x14ac:dyDescent="0.15">
      <c r="A13" s="40" t="s">
        <v>26</v>
      </c>
      <c r="B13" s="59" t="s">
        <v>32</v>
      </c>
      <c r="C13" s="59" t="s">
        <v>32</v>
      </c>
      <c r="D13" s="59" t="s">
        <v>32</v>
      </c>
      <c r="E13" s="110" t="s">
        <v>31</v>
      </c>
      <c r="F13" s="111"/>
      <c r="G13" s="59" t="s">
        <v>31</v>
      </c>
      <c r="H13" s="68"/>
      <c r="I13" s="82"/>
      <c r="J13" s="41"/>
      <c r="K13" s="86"/>
    </row>
    <row r="14" spans="1:11" ht="27" customHeight="1" x14ac:dyDescent="0.15">
      <c r="A14" s="40" t="s">
        <v>27</v>
      </c>
      <c r="B14" s="58">
        <f>ROUND(B12*$G$63/$G$65,5)</f>
        <v>90.006569999999996</v>
      </c>
      <c r="C14" s="58">
        <f>ROUND(C12*$G$63/$G$65,5)</f>
        <v>94.085700000000003</v>
      </c>
      <c r="D14" s="58">
        <f>ROUND(D12*$G$63/$G$65,5)</f>
        <v>98.08775</v>
      </c>
      <c r="E14" s="110">
        <f>ROUND(E12*$G$63/$G$65,5)</f>
        <v>99.682479999999998</v>
      </c>
      <c r="F14" s="111"/>
      <c r="G14" s="59">
        <f>ROUND(G12*$G$63/$G$65,5)</f>
        <v>100.68013000000001</v>
      </c>
      <c r="H14" s="60">
        <v>104.202</v>
      </c>
      <c r="I14" s="82"/>
    </row>
    <row r="15" spans="1:11" ht="18" customHeight="1" x14ac:dyDescent="0.15">
      <c r="A15" s="5" t="s">
        <v>52</v>
      </c>
      <c r="B15" s="67">
        <f t="shared" ref="B15:B45" si="0">ROUND($I15/$B$14,5)</f>
        <v>1.1596900000000001</v>
      </c>
      <c r="C15" s="67">
        <f t="shared" ref="C15:C45" si="1">ROUND($I15/$C$14,5)</f>
        <v>1.10941</v>
      </c>
      <c r="D15" s="67">
        <f t="shared" ref="D15:D45" si="2">ROUND($I15/$D$14,5)</f>
        <v>1.0641499999999999</v>
      </c>
      <c r="E15" s="102">
        <f t="shared" ref="E15" si="3">ROUND(I15/$E$14,5)</f>
        <v>1.0471200000000001</v>
      </c>
      <c r="F15" s="103"/>
      <c r="G15" s="67">
        <f>ROUND(I15/$G$14,5)</f>
        <v>1.0367500000000001</v>
      </c>
      <c r="H15" s="67">
        <f>ROUND(I15/$H$14,5)</f>
        <v>1.0017100000000001</v>
      </c>
      <c r="I15" s="71">
        <f>ROUND($J$8+(J15-1)/$J$45*($J$9-$J$8),5)</f>
        <v>104.38</v>
      </c>
      <c r="J15">
        <v>1</v>
      </c>
      <c r="K15" s="87"/>
    </row>
    <row r="16" spans="1:11" ht="18" customHeight="1" x14ac:dyDescent="0.15">
      <c r="A16" s="5" t="s">
        <v>53</v>
      </c>
      <c r="B16" s="67">
        <f t="shared" si="0"/>
        <v>1.1596299999999999</v>
      </c>
      <c r="C16" s="67">
        <f t="shared" si="1"/>
        <v>1.1093500000000001</v>
      </c>
      <c r="D16" s="67">
        <f t="shared" si="2"/>
        <v>1.06409</v>
      </c>
      <c r="E16" s="102">
        <f t="shared" ref="E16:E45" si="4">ROUND(I16/$E$14,5)</f>
        <v>1.0470699999999999</v>
      </c>
      <c r="F16" s="103"/>
      <c r="G16" s="67">
        <f t="shared" ref="G16:G45" si="5">ROUND(I16/$G$14,5)</f>
        <v>1.0366899999999999</v>
      </c>
      <c r="H16" s="67">
        <f t="shared" ref="H16:H45" si="6">ROUND(I16/$H$14,5)</f>
        <v>1.0016499999999999</v>
      </c>
      <c r="I16" s="71">
        <f t="shared" ref="I16:I44" si="7">ROUND($J$8+(J16-1)/$J$45*($J$9-$J$8),5)</f>
        <v>104.37419</v>
      </c>
      <c r="J16">
        <v>2</v>
      </c>
    </row>
    <row r="17" spans="1:12" ht="18" customHeight="1" x14ac:dyDescent="0.15">
      <c r="A17" s="5" t="s">
        <v>54</v>
      </c>
      <c r="B17" s="67">
        <f t="shared" si="0"/>
        <v>1.1595599999999999</v>
      </c>
      <c r="C17" s="67">
        <f t="shared" si="1"/>
        <v>1.1092900000000001</v>
      </c>
      <c r="D17" s="67">
        <f t="shared" si="2"/>
        <v>1.06403</v>
      </c>
      <c r="E17" s="102">
        <f t="shared" si="4"/>
        <v>1.04701</v>
      </c>
      <c r="F17" s="103"/>
      <c r="G17" s="67">
        <f t="shared" si="5"/>
        <v>1.0366299999999999</v>
      </c>
      <c r="H17" s="67">
        <f t="shared" si="6"/>
        <v>1.0016</v>
      </c>
      <c r="I17" s="71">
        <f t="shared" si="7"/>
        <v>104.36839000000001</v>
      </c>
      <c r="J17">
        <v>3</v>
      </c>
    </row>
    <row r="18" spans="1:12" ht="18" customHeight="1" x14ac:dyDescent="0.15">
      <c r="A18" s="5" t="s">
        <v>55</v>
      </c>
      <c r="B18" s="67">
        <f t="shared" si="0"/>
        <v>1.1595</v>
      </c>
      <c r="C18" s="67">
        <f t="shared" si="1"/>
        <v>1.1092299999999999</v>
      </c>
      <c r="D18" s="67">
        <f t="shared" si="2"/>
        <v>1.0639700000000001</v>
      </c>
      <c r="E18" s="102">
        <f t="shared" si="4"/>
        <v>1.04695</v>
      </c>
      <c r="F18" s="103"/>
      <c r="G18" s="67">
        <f t="shared" si="5"/>
        <v>1.0365800000000001</v>
      </c>
      <c r="H18" s="67">
        <f t="shared" si="6"/>
        <v>1.0015400000000001</v>
      </c>
      <c r="I18" s="71">
        <f t="shared" si="7"/>
        <v>104.36257999999999</v>
      </c>
      <c r="J18">
        <v>4</v>
      </c>
    </row>
    <row r="19" spans="1:12" ht="18" customHeight="1" x14ac:dyDescent="0.15">
      <c r="A19" s="5" t="s">
        <v>56</v>
      </c>
      <c r="B19" s="67">
        <f t="shared" si="0"/>
        <v>1.15944</v>
      </c>
      <c r="C19" s="67">
        <f t="shared" si="1"/>
        <v>1.10917</v>
      </c>
      <c r="D19" s="67">
        <f t="shared" si="2"/>
        <v>1.0639099999999999</v>
      </c>
      <c r="E19" s="102">
        <f t="shared" si="4"/>
        <v>1.0468900000000001</v>
      </c>
      <c r="F19" s="103"/>
      <c r="G19" s="67">
        <f t="shared" si="5"/>
        <v>1.0365200000000001</v>
      </c>
      <c r="H19" s="67">
        <f t="shared" si="6"/>
        <v>1.00149</v>
      </c>
      <c r="I19" s="71">
        <f t="shared" si="7"/>
        <v>104.35677</v>
      </c>
      <c r="J19">
        <v>5</v>
      </c>
    </row>
    <row r="20" spans="1:12" ht="18" customHeight="1" x14ac:dyDescent="0.15">
      <c r="A20" s="5" t="s">
        <v>57</v>
      </c>
      <c r="B20" s="67">
        <f t="shared" si="0"/>
        <v>1.15937</v>
      </c>
      <c r="C20" s="67">
        <f t="shared" si="1"/>
        <v>1.10911</v>
      </c>
      <c r="D20" s="67">
        <f t="shared" si="2"/>
        <v>1.06385</v>
      </c>
      <c r="E20" s="102">
        <f t="shared" si="4"/>
        <v>1.0468299999999999</v>
      </c>
      <c r="F20" s="103"/>
      <c r="G20" s="67">
        <f t="shared" si="5"/>
        <v>1.0364599999999999</v>
      </c>
      <c r="H20" s="67">
        <f t="shared" si="6"/>
        <v>1.00143</v>
      </c>
      <c r="I20" s="71">
        <f>ROUND($J$8+(J20-1)/$J$45*($J$9-$J$8),5)</f>
        <v>104.35097</v>
      </c>
      <c r="J20">
        <v>6</v>
      </c>
    </row>
    <row r="21" spans="1:12" ht="18" customHeight="1" x14ac:dyDescent="0.15">
      <c r="A21" s="5" t="s">
        <v>58</v>
      </c>
      <c r="B21" s="67">
        <f t="shared" si="0"/>
        <v>1.1593100000000001</v>
      </c>
      <c r="C21" s="67">
        <f t="shared" si="1"/>
        <v>1.10904</v>
      </c>
      <c r="D21" s="67">
        <f t="shared" si="2"/>
        <v>1.06379</v>
      </c>
      <c r="E21" s="102">
        <f t="shared" si="4"/>
        <v>1.04678</v>
      </c>
      <c r="F21" s="103"/>
      <c r="G21" s="67">
        <f t="shared" si="5"/>
        <v>1.0364</v>
      </c>
      <c r="H21" s="67">
        <f t="shared" si="6"/>
        <v>1.0013700000000001</v>
      </c>
      <c r="I21" s="71">
        <f t="shared" si="7"/>
        <v>104.34516000000001</v>
      </c>
      <c r="J21">
        <v>7</v>
      </c>
    </row>
    <row r="22" spans="1:12" ht="18" customHeight="1" x14ac:dyDescent="0.15">
      <c r="A22" s="5" t="s">
        <v>59</v>
      </c>
      <c r="B22" s="67">
        <f t="shared" si="0"/>
        <v>1.15924</v>
      </c>
      <c r="C22" s="67">
        <f t="shared" si="1"/>
        <v>1.1089800000000001</v>
      </c>
      <c r="D22" s="67">
        <f t="shared" si="2"/>
        <v>1.0637300000000001</v>
      </c>
      <c r="E22" s="102">
        <f t="shared" si="4"/>
        <v>1.0467200000000001</v>
      </c>
      <c r="F22" s="103"/>
      <c r="G22" s="67">
        <f t="shared" si="5"/>
        <v>1.0363500000000001</v>
      </c>
      <c r="H22" s="67">
        <f t="shared" si="6"/>
        <v>1.00132</v>
      </c>
      <c r="I22" s="71">
        <f t="shared" si="7"/>
        <v>104.33935</v>
      </c>
      <c r="J22">
        <v>8</v>
      </c>
    </row>
    <row r="23" spans="1:12" ht="18" customHeight="1" x14ac:dyDescent="0.15">
      <c r="A23" s="5" t="s">
        <v>60</v>
      </c>
      <c r="B23" s="67">
        <f t="shared" si="0"/>
        <v>1.1591800000000001</v>
      </c>
      <c r="C23" s="67">
        <f t="shared" si="1"/>
        <v>1.1089199999999999</v>
      </c>
      <c r="D23" s="67">
        <f t="shared" si="2"/>
        <v>1.06368</v>
      </c>
      <c r="E23" s="102">
        <f t="shared" si="4"/>
        <v>1.0466599999999999</v>
      </c>
      <c r="F23" s="103"/>
      <c r="G23" s="67">
        <f t="shared" si="5"/>
        <v>1.0362899999999999</v>
      </c>
      <c r="H23" s="67">
        <f t="shared" si="6"/>
        <v>1.00126</v>
      </c>
      <c r="I23" s="71">
        <f t="shared" si="7"/>
        <v>104.33355</v>
      </c>
      <c r="J23">
        <v>9</v>
      </c>
    </row>
    <row r="24" spans="1:12" s="27" customFormat="1" ht="18" customHeight="1" x14ac:dyDescent="0.15">
      <c r="A24" s="5" t="s">
        <v>61</v>
      </c>
      <c r="B24" s="67">
        <f t="shared" si="0"/>
        <v>1.1591100000000001</v>
      </c>
      <c r="C24" s="67">
        <f t="shared" si="1"/>
        <v>1.10886</v>
      </c>
      <c r="D24" s="67">
        <f t="shared" si="2"/>
        <v>1.06362</v>
      </c>
      <c r="E24" s="102">
        <f t="shared" si="4"/>
        <v>1.0466</v>
      </c>
      <c r="F24" s="103"/>
      <c r="G24" s="67">
        <f t="shared" si="5"/>
        <v>1.03623</v>
      </c>
      <c r="H24" s="67">
        <f t="shared" si="6"/>
        <v>1.0012099999999999</v>
      </c>
      <c r="I24" s="71">
        <f t="shared" si="7"/>
        <v>104.32774000000001</v>
      </c>
      <c r="J24">
        <v>10</v>
      </c>
      <c r="K24" s="88"/>
      <c r="L24" s="88"/>
    </row>
    <row r="25" spans="1:12" s="27" customFormat="1" ht="18" customHeight="1" x14ac:dyDescent="0.15">
      <c r="A25" s="5" t="s">
        <v>62</v>
      </c>
      <c r="B25" s="67">
        <f t="shared" si="0"/>
        <v>1.1590499999999999</v>
      </c>
      <c r="C25" s="67">
        <f t="shared" si="1"/>
        <v>1.1088</v>
      </c>
      <c r="D25" s="67">
        <f t="shared" si="2"/>
        <v>1.0635600000000001</v>
      </c>
      <c r="E25" s="102">
        <f t="shared" si="4"/>
        <v>1.04654</v>
      </c>
      <c r="F25" s="103"/>
      <c r="G25" s="67">
        <f t="shared" si="5"/>
        <v>1.03617</v>
      </c>
      <c r="H25" s="67">
        <f t="shared" si="6"/>
        <v>1.00115</v>
      </c>
      <c r="I25" s="71">
        <f t="shared" si="7"/>
        <v>104.32194</v>
      </c>
      <c r="J25">
        <v>11</v>
      </c>
      <c r="K25" s="88"/>
      <c r="L25" s="88"/>
    </row>
    <row r="26" spans="1:12" s="27" customFormat="1" ht="18" customHeight="1" x14ac:dyDescent="0.15">
      <c r="A26" s="5" t="s">
        <v>63</v>
      </c>
      <c r="B26" s="67">
        <f t="shared" si="0"/>
        <v>1.1589799999999999</v>
      </c>
      <c r="C26" s="67">
        <f t="shared" si="1"/>
        <v>1.1087400000000001</v>
      </c>
      <c r="D26" s="67">
        <f t="shared" si="2"/>
        <v>1.0634999999999999</v>
      </c>
      <c r="E26" s="102">
        <f t="shared" si="4"/>
        <v>1.0464800000000001</v>
      </c>
      <c r="F26" s="103"/>
      <c r="G26" s="67">
        <f t="shared" si="5"/>
        <v>1.0361100000000001</v>
      </c>
      <c r="H26" s="67">
        <f t="shared" si="6"/>
        <v>1.0011000000000001</v>
      </c>
      <c r="I26" s="71">
        <f t="shared" si="7"/>
        <v>104.31613</v>
      </c>
      <c r="J26">
        <v>12</v>
      </c>
      <c r="K26" s="88"/>
      <c r="L26" s="88"/>
    </row>
    <row r="27" spans="1:12" s="27" customFormat="1" ht="18" customHeight="1" x14ac:dyDescent="0.15">
      <c r="A27" s="5" t="s">
        <v>64</v>
      </c>
      <c r="B27" s="67">
        <f t="shared" si="0"/>
        <v>1.15892</v>
      </c>
      <c r="C27" s="67">
        <f t="shared" si="1"/>
        <v>1.10867</v>
      </c>
      <c r="D27" s="67">
        <f t="shared" si="2"/>
        <v>1.0634399999999999</v>
      </c>
      <c r="E27" s="102">
        <f t="shared" si="4"/>
        <v>1.04643</v>
      </c>
      <c r="F27" s="103"/>
      <c r="G27" s="67">
        <f t="shared" si="5"/>
        <v>1.03606</v>
      </c>
      <c r="H27" s="67">
        <f t="shared" si="6"/>
        <v>1.0010399999999999</v>
      </c>
      <c r="I27" s="71">
        <f t="shared" si="7"/>
        <v>104.31032</v>
      </c>
      <c r="J27">
        <v>13</v>
      </c>
      <c r="K27" s="88"/>
      <c r="L27" s="88"/>
    </row>
    <row r="28" spans="1:12" s="27" customFormat="1" ht="18" customHeight="1" x14ac:dyDescent="0.15">
      <c r="A28" s="5" t="s">
        <v>65</v>
      </c>
      <c r="B28" s="67">
        <f t="shared" si="0"/>
        <v>1.1588499999999999</v>
      </c>
      <c r="C28" s="67">
        <f t="shared" si="1"/>
        <v>1.1086100000000001</v>
      </c>
      <c r="D28" s="67">
        <f t="shared" si="2"/>
        <v>1.06338</v>
      </c>
      <c r="E28" s="102">
        <f t="shared" si="4"/>
        <v>1.04637</v>
      </c>
      <c r="F28" s="103"/>
      <c r="G28" s="67">
        <f t="shared" si="5"/>
        <v>1.036</v>
      </c>
      <c r="H28" s="67">
        <f t="shared" si="6"/>
        <v>1.00098</v>
      </c>
      <c r="I28" s="71">
        <f t="shared" si="7"/>
        <v>104.30452</v>
      </c>
      <c r="J28">
        <v>14</v>
      </c>
      <c r="K28" s="88"/>
      <c r="L28" s="88"/>
    </row>
    <row r="29" spans="1:12" s="27" customFormat="1" ht="18" customHeight="1" x14ac:dyDescent="0.15">
      <c r="A29" s="5" t="s">
        <v>66</v>
      </c>
      <c r="B29" s="67">
        <f t="shared" si="0"/>
        <v>1.15879</v>
      </c>
      <c r="C29" s="67">
        <f t="shared" si="1"/>
        <v>1.1085499999999999</v>
      </c>
      <c r="D29" s="67">
        <f t="shared" si="2"/>
        <v>1.06332</v>
      </c>
      <c r="E29" s="102">
        <f t="shared" si="4"/>
        <v>1.0463100000000001</v>
      </c>
      <c r="F29" s="103"/>
      <c r="G29" s="67">
        <f t="shared" si="5"/>
        <v>1.0359400000000001</v>
      </c>
      <c r="H29" s="67">
        <f t="shared" si="6"/>
        <v>1.0009300000000001</v>
      </c>
      <c r="I29" s="71">
        <f t="shared" si="7"/>
        <v>104.29871</v>
      </c>
      <c r="J29">
        <v>15</v>
      </c>
      <c r="K29" s="88" t="s">
        <v>4</v>
      </c>
      <c r="L29" s="88"/>
    </row>
    <row r="30" spans="1:12" s="27" customFormat="1" ht="18" customHeight="1" x14ac:dyDescent="0.15">
      <c r="A30" s="5" t="s">
        <v>67</v>
      </c>
      <c r="B30" s="67">
        <f t="shared" si="0"/>
        <v>1.15873</v>
      </c>
      <c r="C30" s="67">
        <f t="shared" si="1"/>
        <v>1.10849</v>
      </c>
      <c r="D30" s="67">
        <f t="shared" si="2"/>
        <v>1.0632600000000001</v>
      </c>
      <c r="E30" s="102">
        <f t="shared" si="4"/>
        <v>1.0462499999999999</v>
      </c>
      <c r="F30" s="103"/>
      <c r="G30" s="67">
        <f t="shared" si="5"/>
        <v>1.0358799999999999</v>
      </c>
      <c r="H30" s="67">
        <f t="shared" si="6"/>
        <v>1.0008699999999999</v>
      </c>
      <c r="I30" s="71">
        <f t="shared" si="7"/>
        <v>104.2929</v>
      </c>
      <c r="J30">
        <v>16</v>
      </c>
      <c r="K30" s="88"/>
      <c r="L30" s="88"/>
    </row>
    <row r="31" spans="1:12" s="27" customFormat="1" ht="18" customHeight="1" x14ac:dyDescent="0.15">
      <c r="A31" s="5" t="s">
        <v>68</v>
      </c>
      <c r="B31" s="67">
        <f t="shared" si="0"/>
        <v>1.15866</v>
      </c>
      <c r="C31" s="67">
        <f t="shared" si="1"/>
        <v>1.10843</v>
      </c>
      <c r="D31" s="67">
        <f t="shared" si="2"/>
        <v>1.0631999999999999</v>
      </c>
      <c r="E31" s="102">
        <f t="shared" si="4"/>
        <v>1.04619</v>
      </c>
      <c r="F31" s="103"/>
      <c r="G31" s="67">
        <f t="shared" si="5"/>
        <v>1.03583</v>
      </c>
      <c r="H31" s="67">
        <f t="shared" si="6"/>
        <v>1.00082</v>
      </c>
      <c r="I31" s="71">
        <f t="shared" si="7"/>
        <v>104.2871</v>
      </c>
      <c r="J31">
        <v>17</v>
      </c>
      <c r="K31" s="88"/>
      <c r="L31" s="88"/>
    </row>
    <row r="32" spans="1:12" s="27" customFormat="1" ht="18" customHeight="1" x14ac:dyDescent="0.15">
      <c r="A32" s="5" t="s">
        <v>69</v>
      </c>
      <c r="B32" s="67">
        <f t="shared" si="0"/>
        <v>1.1586000000000001</v>
      </c>
      <c r="C32" s="67">
        <f t="shared" si="1"/>
        <v>1.10836</v>
      </c>
      <c r="D32" s="67">
        <f t="shared" si="2"/>
        <v>1.06314</v>
      </c>
      <c r="E32" s="102">
        <f t="shared" si="4"/>
        <v>1.04613</v>
      </c>
      <c r="F32" s="103"/>
      <c r="G32" s="67">
        <f t="shared" si="5"/>
        <v>1.0357700000000001</v>
      </c>
      <c r="H32" s="67">
        <f t="shared" si="6"/>
        <v>1.0007600000000001</v>
      </c>
      <c r="I32" s="71">
        <f t="shared" si="7"/>
        <v>104.28129</v>
      </c>
      <c r="J32">
        <v>18</v>
      </c>
      <c r="K32" s="88"/>
      <c r="L32" s="88"/>
    </row>
    <row r="33" spans="1:12" ht="18" customHeight="1" x14ac:dyDescent="0.15">
      <c r="A33" s="5" t="s">
        <v>70</v>
      </c>
      <c r="B33" s="67">
        <f t="shared" si="0"/>
        <v>1.1585300000000001</v>
      </c>
      <c r="C33" s="67">
        <f t="shared" si="1"/>
        <v>1.1083000000000001</v>
      </c>
      <c r="D33" s="67">
        <f t="shared" si="2"/>
        <v>1.06308</v>
      </c>
      <c r="E33" s="102">
        <f t="shared" si="4"/>
        <v>1.0460799999999999</v>
      </c>
      <c r="F33" s="103"/>
      <c r="G33" s="67">
        <f t="shared" si="5"/>
        <v>1.0357099999999999</v>
      </c>
      <c r="H33" s="67">
        <f t="shared" si="6"/>
        <v>1.00071</v>
      </c>
      <c r="I33" s="71">
        <f t="shared" si="7"/>
        <v>104.27548</v>
      </c>
      <c r="J33">
        <v>19</v>
      </c>
    </row>
    <row r="34" spans="1:12" ht="18" customHeight="1" x14ac:dyDescent="0.15">
      <c r="A34" s="5" t="s">
        <v>71</v>
      </c>
      <c r="B34" s="67">
        <f t="shared" si="0"/>
        <v>1.1584700000000001</v>
      </c>
      <c r="C34" s="67">
        <f t="shared" si="1"/>
        <v>1.1082399999999999</v>
      </c>
      <c r="D34" s="67">
        <f t="shared" si="2"/>
        <v>1.0630200000000001</v>
      </c>
      <c r="E34" s="102">
        <f t="shared" si="4"/>
        <v>1.0460199999999999</v>
      </c>
      <c r="F34" s="103"/>
      <c r="G34" s="67">
        <f t="shared" si="5"/>
        <v>1.03565</v>
      </c>
      <c r="H34" s="67">
        <f t="shared" si="6"/>
        <v>1.00065</v>
      </c>
      <c r="I34" s="71">
        <f t="shared" si="7"/>
        <v>104.26967999999999</v>
      </c>
      <c r="J34">
        <v>20</v>
      </c>
    </row>
    <row r="35" spans="1:12" ht="18" customHeight="1" x14ac:dyDescent="0.15">
      <c r="A35" s="5" t="s">
        <v>72</v>
      </c>
      <c r="B35" s="67">
        <f t="shared" si="0"/>
        <v>1.1584000000000001</v>
      </c>
      <c r="C35" s="67">
        <f t="shared" si="1"/>
        <v>1.1081799999999999</v>
      </c>
      <c r="D35" s="67">
        <f t="shared" si="2"/>
        <v>1.06297</v>
      </c>
      <c r="E35" s="102">
        <f t="shared" si="4"/>
        <v>1.04596</v>
      </c>
      <c r="F35" s="103"/>
      <c r="G35" s="67">
        <f t="shared" si="5"/>
        <v>1.0356000000000001</v>
      </c>
      <c r="H35" s="67">
        <f t="shared" si="6"/>
        <v>1.0005900000000001</v>
      </c>
      <c r="I35" s="71">
        <f t="shared" si="7"/>
        <v>104.26387</v>
      </c>
      <c r="J35">
        <v>21</v>
      </c>
    </row>
    <row r="36" spans="1:12" ht="18" customHeight="1" x14ac:dyDescent="0.15">
      <c r="A36" s="5" t="s">
        <v>73</v>
      </c>
      <c r="B36" s="67">
        <f t="shared" si="0"/>
        <v>1.1583399999999999</v>
      </c>
      <c r="C36" s="67">
        <f t="shared" si="1"/>
        <v>1.10812</v>
      </c>
      <c r="D36" s="67">
        <f t="shared" si="2"/>
        <v>1.06291</v>
      </c>
      <c r="E36" s="102">
        <f t="shared" si="4"/>
        <v>1.0459000000000001</v>
      </c>
      <c r="F36" s="103"/>
      <c r="G36" s="67">
        <f t="shared" si="5"/>
        <v>1.0355399999999999</v>
      </c>
      <c r="H36" s="67">
        <f t="shared" si="6"/>
        <v>1.00054</v>
      </c>
      <c r="I36" s="71">
        <f t="shared" si="7"/>
        <v>104.25806</v>
      </c>
      <c r="J36">
        <v>22</v>
      </c>
    </row>
    <row r="37" spans="1:12" ht="18" customHeight="1" x14ac:dyDescent="0.15">
      <c r="A37" s="5" t="s">
        <v>74</v>
      </c>
      <c r="B37" s="67">
        <f t="shared" si="0"/>
        <v>1.1582699999999999</v>
      </c>
      <c r="C37" s="67">
        <f t="shared" si="1"/>
        <v>1.10806</v>
      </c>
      <c r="D37" s="67">
        <f t="shared" si="2"/>
        <v>1.0628500000000001</v>
      </c>
      <c r="E37" s="102">
        <f t="shared" si="4"/>
        <v>1.0458400000000001</v>
      </c>
      <c r="F37" s="103"/>
      <c r="G37" s="67">
        <f t="shared" si="5"/>
        <v>1.03548</v>
      </c>
      <c r="H37" s="67">
        <f t="shared" si="6"/>
        <v>1.00048</v>
      </c>
      <c r="I37" s="71">
        <f t="shared" si="7"/>
        <v>104.25226000000001</v>
      </c>
      <c r="J37">
        <v>23</v>
      </c>
    </row>
    <row r="38" spans="1:12" ht="18" customHeight="1" x14ac:dyDescent="0.15">
      <c r="A38" s="5" t="s">
        <v>75</v>
      </c>
      <c r="B38" s="67">
        <f t="shared" si="0"/>
        <v>1.15821</v>
      </c>
      <c r="C38" s="67">
        <f t="shared" si="1"/>
        <v>1.10799</v>
      </c>
      <c r="D38" s="67">
        <f t="shared" si="2"/>
        <v>1.0627899999999999</v>
      </c>
      <c r="E38" s="102">
        <f t="shared" si="4"/>
        <v>1.04579</v>
      </c>
      <c r="F38" s="103"/>
      <c r="G38" s="67">
        <f t="shared" si="5"/>
        <v>1.03542</v>
      </c>
      <c r="H38" s="67">
        <f t="shared" si="6"/>
        <v>1.0004299999999999</v>
      </c>
      <c r="I38" s="71">
        <f t="shared" si="7"/>
        <v>104.24645</v>
      </c>
      <c r="J38">
        <v>24</v>
      </c>
    </row>
    <row r="39" spans="1:12" ht="18" customHeight="1" x14ac:dyDescent="0.15">
      <c r="A39" s="5" t="s">
        <v>76</v>
      </c>
      <c r="B39" s="67">
        <f t="shared" si="0"/>
        <v>1.1581399999999999</v>
      </c>
      <c r="C39" s="67">
        <f t="shared" si="1"/>
        <v>1.1079300000000001</v>
      </c>
      <c r="D39" s="67">
        <f t="shared" si="2"/>
        <v>1.06273</v>
      </c>
      <c r="E39" s="102">
        <f t="shared" si="4"/>
        <v>1.04573</v>
      </c>
      <c r="F39" s="103"/>
      <c r="G39" s="67">
        <f t="shared" si="5"/>
        <v>1.0353600000000001</v>
      </c>
      <c r="H39" s="67">
        <f t="shared" si="6"/>
        <v>1.00037</v>
      </c>
      <c r="I39" s="71">
        <f t="shared" si="7"/>
        <v>104.24065</v>
      </c>
      <c r="J39">
        <v>25</v>
      </c>
    </row>
    <row r="40" spans="1:12" ht="18" customHeight="1" x14ac:dyDescent="0.15">
      <c r="A40" s="5" t="s">
        <v>77</v>
      </c>
      <c r="B40" s="67">
        <f t="shared" si="0"/>
        <v>1.15808</v>
      </c>
      <c r="C40" s="67">
        <f t="shared" si="1"/>
        <v>1.1078699999999999</v>
      </c>
      <c r="D40" s="67">
        <f t="shared" si="2"/>
        <v>1.06267</v>
      </c>
      <c r="E40" s="102">
        <f t="shared" si="4"/>
        <v>1.0456700000000001</v>
      </c>
      <c r="F40" s="103"/>
      <c r="G40" s="67">
        <f t="shared" si="5"/>
        <v>1.03531</v>
      </c>
      <c r="H40" s="67">
        <f t="shared" si="6"/>
        <v>1.0003200000000001</v>
      </c>
      <c r="I40" s="71">
        <f t="shared" si="7"/>
        <v>104.23484000000001</v>
      </c>
      <c r="J40">
        <v>26</v>
      </c>
    </row>
    <row r="41" spans="1:12" ht="18" customHeight="1" x14ac:dyDescent="0.15">
      <c r="A41" s="5" t="s">
        <v>78</v>
      </c>
      <c r="B41" s="67">
        <f t="shared" si="0"/>
        <v>1.15802</v>
      </c>
      <c r="C41" s="67">
        <f t="shared" si="1"/>
        <v>1.10781</v>
      </c>
      <c r="D41" s="67">
        <f t="shared" si="2"/>
        <v>1.0626100000000001</v>
      </c>
      <c r="E41" s="102">
        <f t="shared" si="4"/>
        <v>1.0456099999999999</v>
      </c>
      <c r="F41" s="103"/>
      <c r="G41" s="67">
        <f t="shared" si="5"/>
        <v>1.03525</v>
      </c>
      <c r="H41" s="67">
        <f t="shared" si="6"/>
        <v>1.0002599999999999</v>
      </c>
      <c r="I41" s="71">
        <f t="shared" si="7"/>
        <v>104.22902999999999</v>
      </c>
      <c r="J41">
        <v>27</v>
      </c>
    </row>
    <row r="42" spans="1:12" ht="18" customHeight="1" x14ac:dyDescent="0.15">
      <c r="A42" s="5" t="s">
        <v>79</v>
      </c>
      <c r="B42" s="67">
        <f t="shared" si="0"/>
        <v>1.15795</v>
      </c>
      <c r="C42" s="67">
        <f t="shared" si="1"/>
        <v>1.10775</v>
      </c>
      <c r="D42" s="67">
        <f t="shared" si="2"/>
        <v>1.0625500000000001</v>
      </c>
      <c r="E42" s="102">
        <f t="shared" si="4"/>
        <v>1.04555</v>
      </c>
      <c r="F42" s="103"/>
      <c r="G42" s="67">
        <f t="shared" si="5"/>
        <v>1.0351900000000001</v>
      </c>
      <c r="H42" s="67">
        <f t="shared" si="6"/>
        <v>1.0002</v>
      </c>
      <c r="I42" s="71">
        <f t="shared" si="7"/>
        <v>104.22323</v>
      </c>
      <c r="J42">
        <v>28</v>
      </c>
    </row>
    <row r="43" spans="1:12" ht="18" customHeight="1" x14ac:dyDescent="0.15">
      <c r="A43" s="5" t="s">
        <v>80</v>
      </c>
      <c r="B43" s="67">
        <f t="shared" si="0"/>
        <v>1.1578900000000001</v>
      </c>
      <c r="C43" s="67">
        <f t="shared" si="1"/>
        <v>1.1076900000000001</v>
      </c>
      <c r="D43" s="67">
        <f t="shared" si="2"/>
        <v>1.0624899999999999</v>
      </c>
      <c r="E43" s="102">
        <f t="shared" si="4"/>
        <v>1.04549</v>
      </c>
      <c r="F43" s="103"/>
      <c r="G43" s="67">
        <f t="shared" si="5"/>
        <v>1.0351300000000001</v>
      </c>
      <c r="H43" s="67">
        <f t="shared" si="6"/>
        <v>1.0001500000000001</v>
      </c>
      <c r="I43" s="71">
        <f t="shared" si="7"/>
        <v>104.21742</v>
      </c>
      <c r="J43">
        <v>29</v>
      </c>
    </row>
    <row r="44" spans="1:12" ht="18" customHeight="1" x14ac:dyDescent="0.15">
      <c r="A44" s="5" t="s">
        <v>81</v>
      </c>
      <c r="B44" s="67">
        <f t="shared" si="0"/>
        <v>1.1578200000000001</v>
      </c>
      <c r="C44" s="67">
        <f t="shared" si="1"/>
        <v>1.10762</v>
      </c>
      <c r="D44" s="67">
        <f t="shared" si="2"/>
        <v>1.06243</v>
      </c>
      <c r="E44" s="102">
        <f t="shared" si="4"/>
        <v>1.0454399999999999</v>
      </c>
      <c r="F44" s="103"/>
      <c r="G44" s="67">
        <f t="shared" si="5"/>
        <v>1.03508</v>
      </c>
      <c r="H44" s="67">
        <f t="shared" si="6"/>
        <v>1.0000899999999999</v>
      </c>
      <c r="I44" s="71">
        <f t="shared" si="7"/>
        <v>104.21160999999999</v>
      </c>
      <c r="J44">
        <v>30</v>
      </c>
    </row>
    <row r="45" spans="1:12" ht="18" customHeight="1" x14ac:dyDescent="0.15">
      <c r="A45" s="5" t="s">
        <v>82</v>
      </c>
      <c r="B45" s="67">
        <f t="shared" si="0"/>
        <v>1.1577599999999999</v>
      </c>
      <c r="C45" s="67">
        <f t="shared" si="1"/>
        <v>1.1075600000000001</v>
      </c>
      <c r="D45" s="67">
        <f t="shared" si="2"/>
        <v>1.06237</v>
      </c>
      <c r="E45" s="102">
        <f t="shared" si="4"/>
        <v>1.04538</v>
      </c>
      <c r="F45" s="103"/>
      <c r="G45" s="67">
        <f t="shared" si="5"/>
        <v>1.0350200000000001</v>
      </c>
      <c r="H45" s="67">
        <f t="shared" si="6"/>
        <v>1.00004</v>
      </c>
      <c r="I45" s="71">
        <f t="shared" ref="I45" si="8">ROUND($J$8+(J45-1)/$J$45*($J$9-$J$8),5)</f>
        <v>104.20581</v>
      </c>
      <c r="J45">
        <v>31</v>
      </c>
    </row>
    <row r="46" spans="1:12" s="6" customFormat="1" ht="10.5" customHeight="1" thickBot="1" x14ac:dyDescent="0.2">
      <c r="B46" s="26"/>
      <c r="C46" s="26"/>
      <c r="D46" s="26"/>
      <c r="E46" s="26"/>
      <c r="F46" s="26"/>
      <c r="G46" s="26"/>
      <c r="H46" s="57"/>
      <c r="K46" s="89"/>
      <c r="L46" s="89"/>
    </row>
    <row r="47" spans="1:12" s="16" customFormat="1" ht="20.100000000000001" customHeight="1" x14ac:dyDescent="0.15">
      <c r="A47" s="106" t="s">
        <v>37</v>
      </c>
      <c r="B47" s="123" t="s">
        <v>15</v>
      </c>
      <c r="C47" s="123"/>
      <c r="D47" s="123"/>
      <c r="E47" s="123"/>
      <c r="F47" s="29"/>
      <c r="G47" s="32">
        <v>104.7</v>
      </c>
      <c r="H47" s="32"/>
      <c r="I47" s="17"/>
      <c r="K47" s="90"/>
      <c r="L47" s="90"/>
    </row>
    <row r="48" spans="1:12" s="16" customFormat="1" ht="6" customHeight="1" x14ac:dyDescent="0.15">
      <c r="A48" s="107"/>
      <c r="B48" s="125" t="s">
        <v>23</v>
      </c>
      <c r="C48" s="125"/>
      <c r="D48" s="125"/>
      <c r="E48" s="125"/>
      <c r="F48" s="18" t="s">
        <v>13</v>
      </c>
      <c r="G48" s="33" t="s">
        <v>2</v>
      </c>
      <c r="H48" s="33"/>
      <c r="I48" s="19"/>
      <c r="K48" s="90"/>
      <c r="L48" s="90"/>
    </row>
    <row r="49" spans="1:12" s="16" customFormat="1" ht="20.100000000000001" customHeight="1" x14ac:dyDescent="0.15">
      <c r="A49" s="107"/>
      <c r="B49" s="124" t="s">
        <v>17</v>
      </c>
      <c r="C49" s="124"/>
      <c r="D49" s="124"/>
      <c r="E49" s="124"/>
      <c r="F49" s="30"/>
      <c r="G49" s="34">
        <v>122.4</v>
      </c>
      <c r="H49" s="34"/>
      <c r="I49" s="20"/>
      <c r="K49" s="90"/>
      <c r="L49" s="90"/>
    </row>
    <row r="50" spans="1:12" s="16" customFormat="1" ht="20.100000000000001" customHeight="1" thickBot="1" x14ac:dyDescent="0.2">
      <c r="A50" s="21" t="s">
        <v>9</v>
      </c>
      <c r="B50" s="22"/>
      <c r="C50" s="23"/>
      <c r="D50" s="23"/>
      <c r="E50" s="23"/>
      <c r="F50" s="23"/>
      <c r="G50" s="23"/>
      <c r="H50" s="23"/>
      <c r="I50" s="24"/>
      <c r="K50" s="90"/>
      <c r="L50" s="90"/>
    </row>
    <row r="51" spans="1:12" s="16" customFormat="1" ht="5.0999999999999996" customHeight="1" x14ac:dyDescent="0.15">
      <c r="K51" s="90"/>
      <c r="L51" s="90"/>
    </row>
    <row r="52" spans="1:12" s="16" customFormat="1" ht="20.100000000000001" customHeight="1" x14ac:dyDescent="0.15">
      <c r="A52" s="15" t="s">
        <v>3</v>
      </c>
      <c r="B52" s="55" t="s">
        <v>38</v>
      </c>
      <c r="K52" s="90"/>
      <c r="L52" s="90"/>
    </row>
    <row r="53" spans="1:12" s="16" customFormat="1" ht="20.100000000000001" customHeight="1" x14ac:dyDescent="0.15">
      <c r="B53" s="55" t="s">
        <v>39</v>
      </c>
      <c r="K53" s="90"/>
      <c r="L53" s="90"/>
    </row>
    <row r="54" spans="1:12" ht="14.25" thickBot="1" x14ac:dyDescent="0.2"/>
    <row r="55" spans="1:12" s="6" customFormat="1" ht="20.100000000000001" customHeight="1" x14ac:dyDescent="0.15">
      <c r="A55" s="104" t="s">
        <v>35</v>
      </c>
      <c r="B55" s="126" t="s">
        <v>14</v>
      </c>
      <c r="C55" s="126"/>
      <c r="D55" s="126"/>
      <c r="E55" s="126"/>
      <c r="F55" s="31"/>
      <c r="G55" s="35">
        <v>107.79</v>
      </c>
      <c r="H55" s="35"/>
      <c r="I55" s="38"/>
      <c r="K55" s="89"/>
      <c r="L55" s="89"/>
    </row>
    <row r="56" spans="1:12" s="6" customFormat="1" ht="6" customHeight="1" x14ac:dyDescent="0.15">
      <c r="A56" s="105"/>
      <c r="B56" s="121" t="s">
        <v>23</v>
      </c>
      <c r="C56" s="121"/>
      <c r="D56" s="121"/>
      <c r="E56" s="121"/>
      <c r="F56" s="9" t="s">
        <v>13</v>
      </c>
      <c r="G56" s="36" t="s">
        <v>2</v>
      </c>
      <c r="H56" s="36"/>
      <c r="I56" s="39"/>
      <c r="K56" s="89"/>
      <c r="L56" s="89"/>
    </row>
    <row r="57" spans="1:12" s="6" customFormat="1" ht="20.100000000000001" customHeight="1" x14ac:dyDescent="0.15">
      <c r="A57" s="105"/>
      <c r="B57" s="122" t="s">
        <v>16</v>
      </c>
      <c r="C57" s="122"/>
      <c r="D57" s="122"/>
      <c r="E57" s="122"/>
      <c r="F57" s="28"/>
      <c r="G57" s="37">
        <v>107.5</v>
      </c>
      <c r="H57" s="37"/>
      <c r="I57" s="39"/>
      <c r="K57" s="89"/>
      <c r="L57" s="89"/>
    </row>
    <row r="58" spans="1:12" s="6" customFormat="1" ht="20.100000000000001" customHeight="1" thickBot="1" x14ac:dyDescent="0.2">
      <c r="A58" s="14" t="s">
        <v>18</v>
      </c>
      <c r="B58" s="10"/>
      <c r="C58" s="11"/>
      <c r="D58" s="11"/>
      <c r="E58" s="11"/>
      <c r="F58" s="11"/>
      <c r="G58" s="11"/>
      <c r="H58" s="11"/>
      <c r="I58" s="12"/>
      <c r="K58" s="89"/>
      <c r="L58" s="89"/>
    </row>
    <row r="59" spans="1:12" ht="5.0999999999999996" customHeight="1" x14ac:dyDescent="0.15"/>
    <row r="60" spans="1:12" s="6" customFormat="1" ht="20.100000000000001" customHeight="1" x14ac:dyDescent="0.15">
      <c r="A60" s="15" t="s">
        <v>3</v>
      </c>
      <c r="B60" s="55" t="s">
        <v>40</v>
      </c>
      <c r="K60" s="89"/>
      <c r="L60" s="89"/>
    </row>
    <row r="61" spans="1:12" s="6" customFormat="1" ht="20.100000000000001" customHeight="1" x14ac:dyDescent="0.15">
      <c r="B61" s="55" t="s">
        <v>41</v>
      </c>
      <c r="K61" s="89"/>
      <c r="L61" s="89"/>
    </row>
    <row r="62" spans="1:12" ht="14.25" thickBot="1" x14ac:dyDescent="0.2"/>
    <row r="63" spans="1:12" s="16" customFormat="1" ht="20.100000000000001" customHeight="1" x14ac:dyDescent="0.15">
      <c r="A63" s="112" t="s">
        <v>36</v>
      </c>
      <c r="B63" s="114" t="s">
        <v>29</v>
      </c>
      <c r="C63" s="114"/>
      <c r="D63" s="114"/>
      <c r="E63" s="114"/>
      <c r="F63" s="42"/>
      <c r="G63" s="43">
        <v>101.45</v>
      </c>
      <c r="H63" s="43"/>
      <c r="I63" s="44"/>
      <c r="K63" s="90"/>
      <c r="L63" s="90"/>
    </row>
    <row r="64" spans="1:12" s="16" customFormat="1" ht="6" customHeight="1" x14ac:dyDescent="0.15">
      <c r="A64" s="113"/>
      <c r="B64" s="115" t="s">
        <v>23</v>
      </c>
      <c r="C64" s="115"/>
      <c r="D64" s="115"/>
      <c r="E64" s="115"/>
      <c r="F64" s="45" t="s">
        <v>13</v>
      </c>
      <c r="G64" s="46" t="s">
        <v>2</v>
      </c>
      <c r="H64" s="46"/>
      <c r="I64" s="47"/>
      <c r="K64" s="90"/>
      <c r="L64" s="90"/>
    </row>
    <row r="65" spans="1:12" s="16" customFormat="1" ht="20.100000000000001" customHeight="1" x14ac:dyDescent="0.15">
      <c r="A65" s="113"/>
      <c r="B65" s="116" t="s">
        <v>30</v>
      </c>
      <c r="C65" s="116"/>
      <c r="D65" s="116"/>
      <c r="E65" s="116"/>
      <c r="F65" s="48"/>
      <c r="G65" s="49">
        <v>111.35</v>
      </c>
      <c r="H65" s="49"/>
      <c r="I65" s="50"/>
      <c r="K65" s="90"/>
      <c r="L65" s="90"/>
    </row>
    <row r="66" spans="1:12" s="16" customFormat="1" ht="20.100000000000001" customHeight="1" thickBot="1" x14ac:dyDescent="0.2">
      <c r="A66" s="51" t="s">
        <v>28</v>
      </c>
      <c r="B66" s="52"/>
      <c r="C66" s="53"/>
      <c r="D66" s="53"/>
      <c r="E66" s="53"/>
      <c r="F66" s="53"/>
      <c r="G66" s="53"/>
      <c r="H66" s="53"/>
      <c r="I66" s="54"/>
      <c r="K66" s="90"/>
      <c r="L66" s="90"/>
    </row>
    <row r="67" spans="1:12" s="16" customFormat="1" ht="5.0999999999999996" customHeight="1" x14ac:dyDescent="0.15">
      <c r="K67" s="90"/>
      <c r="L67" s="90"/>
    </row>
    <row r="68" spans="1:12" s="16" customFormat="1" ht="20.100000000000001" customHeight="1" x14ac:dyDescent="0.15">
      <c r="A68" s="15" t="s">
        <v>3</v>
      </c>
      <c r="B68" s="55" t="s">
        <v>42</v>
      </c>
      <c r="K68" s="90"/>
      <c r="L68" s="90"/>
    </row>
    <row r="69" spans="1:12" s="16" customFormat="1" ht="20.100000000000001" customHeight="1" x14ac:dyDescent="0.15">
      <c r="B69" s="55" t="s">
        <v>43</v>
      </c>
      <c r="K69" s="90"/>
      <c r="L69" s="90"/>
    </row>
  </sheetData>
  <mergeCells count="56">
    <mergeCell ref="E30:F30"/>
    <mergeCell ref="E27:F27"/>
    <mergeCell ref="E45:F45"/>
    <mergeCell ref="E42:F42"/>
    <mergeCell ref="E34:F34"/>
    <mergeCell ref="E33:F33"/>
    <mergeCell ref="E32:F32"/>
    <mergeCell ref="E35:F35"/>
    <mergeCell ref="E36:F36"/>
    <mergeCell ref="E37:F37"/>
    <mergeCell ref="E44:F44"/>
    <mergeCell ref="A63:A65"/>
    <mergeCell ref="B63:E63"/>
    <mergeCell ref="B64:E64"/>
    <mergeCell ref="B65:E65"/>
    <mergeCell ref="E8:F8"/>
    <mergeCell ref="E9:F9"/>
    <mergeCell ref="E10:F10"/>
    <mergeCell ref="B56:E56"/>
    <mergeCell ref="B57:E57"/>
    <mergeCell ref="B47:E47"/>
    <mergeCell ref="B49:E49"/>
    <mergeCell ref="B48:E48"/>
    <mergeCell ref="B55:E55"/>
    <mergeCell ref="E22:F22"/>
    <mergeCell ref="E28:F28"/>
    <mergeCell ref="E29:F29"/>
    <mergeCell ref="E11:F11"/>
    <mergeCell ref="E12:F12"/>
    <mergeCell ref="E15:F15"/>
    <mergeCell ref="E16:F16"/>
    <mergeCell ref="E17:F17"/>
    <mergeCell ref="E13:F13"/>
    <mergeCell ref="E14:F14"/>
    <mergeCell ref="E18:F18"/>
    <mergeCell ref="E19:F19"/>
    <mergeCell ref="E20:F20"/>
    <mergeCell ref="E21:F21"/>
    <mergeCell ref="A55:A57"/>
    <mergeCell ref="A47:A49"/>
    <mergeCell ref="E38:F38"/>
    <mergeCell ref="E39:F39"/>
    <mergeCell ref="E40:F40"/>
    <mergeCell ref="E41:F41"/>
    <mergeCell ref="E23:F23"/>
    <mergeCell ref="E24:F24"/>
    <mergeCell ref="E25:F25"/>
    <mergeCell ref="E26:F26"/>
    <mergeCell ref="E43:F43"/>
    <mergeCell ref="E31:F31"/>
    <mergeCell ref="A2:I2"/>
    <mergeCell ref="A3:I3"/>
    <mergeCell ref="A5:I5"/>
    <mergeCell ref="I6:I7"/>
    <mergeCell ref="E6:F6"/>
    <mergeCell ref="E7:F7"/>
  </mergeCells>
  <phoneticPr fontId="4" type="noConversion"/>
  <printOptions horizontalCentered="1"/>
  <pageMargins left="0" right="0" top="0.27559055118110237" bottom="0" header="0.51181102362204722" footer="0.51181102362204722"/>
  <pageSetup paperSize="9" scale="58" orientation="portrait" r:id="rId1"/>
  <headerFooter alignWithMargins="0"/>
  <colBreaks count="1" manualBreakCount="1">
    <brk id="9" max="5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2018년 8월</vt:lpstr>
      <vt:lpstr>'2018년 8월'!Print_Area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bok</dc:creator>
  <cp:lastModifiedBy>bok</cp:lastModifiedBy>
  <cp:lastPrinted>2018-07-03T00:33:03Z</cp:lastPrinted>
  <dcterms:created xsi:type="dcterms:W3CDTF">2012-01-02T00:51:16Z</dcterms:created>
  <dcterms:modified xsi:type="dcterms:W3CDTF">2018-07-03T00:56:17Z</dcterms:modified>
</cp:coreProperties>
</file>