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15. 물가연동국채\물가연동계수\2022\"/>
    </mc:Choice>
  </mc:AlternateContent>
  <xr:revisionPtr revIDLastSave="0" documentId="13_ncr:1_{C1992DC7-E2A1-43EC-A3AC-5DE5DA4D24B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022년 9월" sheetId="4" r:id="rId1"/>
  </sheets>
  <definedNames>
    <definedName name="_xlnm.Print_Area" localSheetId="0">'2022년 9월'!$A$1:$I$84</definedName>
  </definedNames>
  <calcPr calcId="191029"/>
</workbook>
</file>

<file path=xl/calcChain.xml><?xml version="1.0" encoding="utf-8"?>
<calcChain xmlns="http://schemas.openxmlformats.org/spreadsheetml/2006/main">
  <c r="H16" i="4" l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15" i="4"/>
  <c r="H6" i="4" l="1"/>
  <c r="G44" i="4" l="1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15" i="4"/>
  <c r="A2" i="4" l="1"/>
  <c r="H7" i="4" l="1"/>
  <c r="F14" i="4" l="1"/>
  <c r="F44" i="4" l="1"/>
  <c r="F20" i="4"/>
  <c r="F31" i="4"/>
  <c r="F42" i="4"/>
  <c r="F43" i="4"/>
  <c r="F36" i="4"/>
  <c r="F28" i="4"/>
  <c r="F15" i="4"/>
  <c r="F19" i="4"/>
  <c r="F35" i="4"/>
  <c r="F34" i="4"/>
  <c r="F26" i="4"/>
  <c r="F18" i="4"/>
  <c r="F33" i="4"/>
  <c r="F40" i="4"/>
  <c r="F32" i="4"/>
  <c r="F24" i="4"/>
  <c r="F16" i="4"/>
  <c r="F39" i="4"/>
  <c r="F23" i="4"/>
  <c r="F25" i="4"/>
  <c r="F37" i="4"/>
  <c r="F29" i="4"/>
  <c r="F21" i="4"/>
  <c r="F27" i="4"/>
  <c r="F38" i="4"/>
  <c r="F30" i="4"/>
  <c r="F22" i="4"/>
  <c r="F41" i="4"/>
  <c r="F17" i="4"/>
  <c r="E12" i="4" l="1"/>
  <c r="E14" i="4" s="1"/>
  <c r="E44" i="4" l="1"/>
  <c r="E37" i="4"/>
  <c r="E43" i="4"/>
  <c r="E42" i="4"/>
  <c r="E20" i="4"/>
  <c r="E36" i="4"/>
  <c r="E29" i="4"/>
  <c r="E28" i="4"/>
  <c r="E38" i="4"/>
  <c r="E18" i="4"/>
  <c r="E30" i="4"/>
  <c r="E40" i="4"/>
  <c r="E31" i="4"/>
  <c r="E34" i="4"/>
  <c r="E26" i="4"/>
  <c r="E22" i="4"/>
  <c r="E21" i="4"/>
  <c r="E23" i="4"/>
  <c r="E25" i="4"/>
  <c r="E32" i="4"/>
  <c r="E15" i="4"/>
  <c r="E17" i="4"/>
  <c r="E19" i="4"/>
  <c r="E39" i="4"/>
  <c r="E24" i="4"/>
  <c r="E41" i="4"/>
  <c r="E27" i="4"/>
  <c r="E35" i="4"/>
  <c r="E16" i="4"/>
  <c r="E33" i="4"/>
  <c r="D10" i="4"/>
  <c r="D12" i="4" s="1"/>
  <c r="D14" i="4" s="1"/>
  <c r="C10" i="4"/>
  <c r="C12" i="4" s="1"/>
  <c r="C14" i="4" s="1"/>
  <c r="B8" i="4"/>
  <c r="D44" i="4" l="1"/>
  <c r="C44" i="4"/>
  <c r="C43" i="4"/>
  <c r="C42" i="4"/>
  <c r="C21" i="4"/>
  <c r="C36" i="4"/>
  <c r="C28" i="4"/>
  <c r="C20" i="4"/>
  <c r="C17" i="4"/>
  <c r="C37" i="4"/>
  <c r="C41" i="4"/>
  <c r="C32" i="4"/>
  <c r="C16" i="4"/>
  <c r="C33" i="4"/>
  <c r="C23" i="4"/>
  <c r="C34" i="4"/>
  <c r="C39" i="4"/>
  <c r="C29" i="4"/>
  <c r="C27" i="4"/>
  <c r="C38" i="4"/>
  <c r="C30" i="4"/>
  <c r="C22" i="4"/>
  <c r="C25" i="4"/>
  <c r="C19" i="4"/>
  <c r="C15" i="4"/>
  <c r="C35" i="4"/>
  <c r="C26" i="4"/>
  <c r="C18" i="4"/>
  <c r="C40" i="4"/>
  <c r="C24" i="4"/>
  <c r="C31" i="4"/>
  <c r="D16" i="4"/>
  <c r="D43" i="4"/>
  <c r="D42" i="4"/>
  <c r="D22" i="4"/>
  <c r="D37" i="4"/>
  <c r="D35" i="4"/>
  <c r="D28" i="4"/>
  <c r="D41" i="4"/>
  <c r="D20" i="4"/>
  <c r="D23" i="4"/>
  <c r="D38" i="4"/>
  <c r="D27" i="4"/>
  <c r="D39" i="4"/>
  <c r="D19" i="4"/>
  <c r="D40" i="4"/>
  <c r="D21" i="4"/>
  <c r="D17" i="4"/>
  <c r="D36" i="4"/>
  <c r="D26" i="4"/>
  <c r="D34" i="4"/>
  <c r="D18" i="4"/>
  <c r="D31" i="4"/>
  <c r="D30" i="4"/>
  <c r="D29" i="4"/>
  <c r="D33" i="4"/>
  <c r="D32" i="4"/>
  <c r="D25" i="4"/>
  <c r="D15" i="4"/>
  <c r="D24" i="4"/>
  <c r="B10" i="4"/>
  <c r="B12" i="4" s="1"/>
  <c r="B14" i="4" s="1"/>
  <c r="B44" i="4" l="1"/>
  <c r="B43" i="4"/>
  <c r="B42" i="4"/>
  <c r="B20" i="4"/>
  <c r="B28" i="4"/>
  <c r="B36" i="4"/>
  <c r="B37" i="4"/>
  <c r="B21" i="4"/>
  <c r="B18" i="4"/>
  <c r="B16" i="4"/>
  <c r="B22" i="4"/>
  <c r="B40" i="4"/>
  <c r="B29" i="4"/>
  <c r="B23" i="4"/>
  <c r="B25" i="4"/>
  <c r="B39" i="4"/>
  <c r="B35" i="4"/>
  <c r="B31" i="4"/>
  <c r="B27" i="4"/>
  <c r="B34" i="4"/>
  <c r="B32" i="4"/>
  <c r="B38" i="4"/>
  <c r="B19" i="4"/>
  <c r="B15" i="4"/>
  <c r="B17" i="4"/>
  <c r="B26" i="4"/>
  <c r="B24" i="4"/>
  <c r="B30" i="4"/>
  <c r="B41" i="4"/>
  <c r="B33" i="4"/>
</calcChain>
</file>

<file path=xl/sharedStrings.xml><?xml version="1.0" encoding="utf-8"?>
<sst xmlns="http://schemas.openxmlformats.org/spreadsheetml/2006/main" count="63" uniqueCount="48">
  <si>
    <t>101.45/111.35</t>
  </si>
  <si>
    <t>물가지수연동채권 월별 종목별 물가연동계수</t>
    <phoneticPr fontId="5" type="noConversion"/>
  </si>
  <si>
    <t>숨기기</t>
    <phoneticPr fontId="5" type="noConversion"/>
  </si>
  <si>
    <t>종     목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</si>
  <si>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</si>
  <si>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</si>
  <si>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</si>
  <si>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</si>
  <si>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</si>
  <si>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</si>
  <si>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</si>
  <si>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</si>
  <si>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</si>
  <si>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</si>
  <si>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</si>
  <si>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</si>
  <si>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</si>
  <si>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</si>
  <si>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</si>
  <si>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</si>
  <si>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</si>
  <si>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</si>
  <si>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</si>
  <si>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</si>
  <si>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</si>
  <si>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</si>
  <si>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</si>
  <si>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</si>
  <si>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</si>
  <si>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</si>
  <si>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</si>
  <si>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</si>
  <si>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</si>
  <si>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</si>
  <si>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</si>
  <si>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</si>
  <si>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</si>
  <si>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</si>
  <si>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</si>
  <si>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</si>
  <si>
    <t>물가지수 변환계수
(2020 기준년 개편)</t>
    <phoneticPr fontId="5" type="noConversion"/>
  </si>
  <si>
    <t>발행일 참조지수
(2020=100 기준)</t>
    <phoneticPr fontId="5" type="noConversion"/>
  </si>
  <si>
    <t>물가지수 변환계수
(2020년 기준)</t>
    <phoneticPr fontId="5" type="noConversion"/>
  </si>
  <si>
    <t xml:space="preserve">               단, 2021년 11월은 舊 기준(2015년 기준) 물가지수가 발표된 마지막 달임</t>
    <phoneticPr fontId="5" type="noConversion"/>
  </si>
  <si>
    <t>CPI  기준년도     2020=100</t>
    <phoneticPr fontId="5" type="noConversion"/>
  </si>
  <si>
    <t>103.87/109.41</t>
  </si>
  <si>
    <t>2022.06.10</t>
  </si>
  <si>
    <t>01625-3206-L100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</si>
</sst>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79" fontId="4" fillId="7" borderId="0" xfId="0" applyNumberFormat="1" applyFont="1" applyFill="1" applyBorder="1" applyAlignment="1">
      <alignment horizontal="left" vertical="top"/>
    </xf>
    <xf numFmtId="179" fontId="4" fillId="7" borderId="3" xfId="0" applyNumberFormat="1" applyFont="1" applyFill="1" applyBorder="1" applyAlignment="1">
      <alignment horizontal="left"/>
    </xf>
    <xf numFmtId="179" fontId="12" fillId="3" borderId="0" xfId="0" quotePrefix="1" applyNumberFormat="1" applyFont="1" applyFill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3"/>
  <sheetViews>
    <sheetView tabSelected="1" view="pageBreakPreview" zoomScale="90" zoomScaleNormal="90" zoomScaleSheetLayoutView="90" workbookViewId="0">
      <pane ySplit="14" topLeftCell="A15" activePane="bottomLeft" state="frozen"/>
      <selection pane="bottomLeft" sqref="A1:H1"/>
    </sheetView>
  </sheetViews>
  <sheetFormatPr defaultRowHeight="17.25" customHeight="1" x14ac:dyDescent="0.15"/>
  <cols>
    <col min="1" max="1" width="21.88671875" customWidth="1"/>
    <col min="2" max="2" width="17" customWidth="1"/>
    <col min="3" max="3" width="17" style="33" customWidth="1"/>
    <col min="4" max="7" width="17" customWidth="1"/>
    <col min="8" max="8" width="19.6640625" customWidth="1"/>
    <col min="9" max="9" width="7.6640625" hidden="1" customWidth="1"/>
    <col min="10" max="10" width="8.44140625" style="25" hidden="1" customWidth="1"/>
    <col min="11" max="11" width="8.77734375" style="25" customWidth="1"/>
    <col min="12" max="12" width="8.77734375" customWidth="1"/>
    <col min="13" max="13" width="8.77734375" style="25" customWidth="1"/>
    <col min="14" max="14" width="8.77734375" customWidth="1"/>
    <col min="182" max="182" width="16.88671875" customWidth="1"/>
    <col min="183" max="185" width="19.21875" customWidth="1"/>
    <col min="186" max="186" width="18.33203125" bestFit="1" customWidth="1"/>
    <col min="187" max="187" width="14.21875" customWidth="1"/>
    <col min="188" max="188" width="8.88671875" customWidth="1"/>
    <col min="189" max="189" width="18.109375" customWidth="1"/>
    <col min="190" max="202" width="8.88671875" customWidth="1"/>
    <col min="438" max="438" width="16.88671875" customWidth="1"/>
    <col min="439" max="441" width="19.21875" customWidth="1"/>
    <col min="442" max="442" width="18.33203125" bestFit="1" customWidth="1"/>
    <col min="443" max="443" width="14.21875" customWidth="1"/>
    <col min="444" max="444" width="8.88671875" customWidth="1"/>
    <col min="445" max="445" width="18.109375" customWidth="1"/>
    <col min="446" max="458" width="8.88671875" customWidth="1"/>
    <col min="694" max="694" width="16.88671875" customWidth="1"/>
    <col min="695" max="697" width="19.21875" customWidth="1"/>
    <col min="698" max="698" width="18.33203125" bestFit="1" customWidth="1"/>
    <col min="699" max="699" width="14.21875" customWidth="1"/>
    <col min="700" max="700" width="8.88671875" customWidth="1"/>
    <col min="701" max="701" width="18.109375" customWidth="1"/>
    <col min="702" max="714" width="8.88671875" customWidth="1"/>
    <col min="950" max="950" width="16.88671875" customWidth="1"/>
    <col min="951" max="953" width="19.21875" customWidth="1"/>
    <col min="954" max="954" width="18.33203125" bestFit="1" customWidth="1"/>
    <col min="955" max="955" width="14.21875" customWidth="1"/>
    <col min="956" max="956" width="8.88671875" customWidth="1"/>
    <col min="957" max="957" width="18.109375" customWidth="1"/>
    <col min="958" max="970" width="8.88671875" customWidth="1"/>
    <col min="1206" max="1206" width="16.88671875" customWidth="1"/>
    <col min="1207" max="1209" width="19.21875" customWidth="1"/>
    <col min="1210" max="1210" width="18.33203125" bestFit="1" customWidth="1"/>
    <col min="1211" max="1211" width="14.21875" customWidth="1"/>
    <col min="1212" max="1212" width="8.88671875" customWidth="1"/>
    <col min="1213" max="1213" width="18.109375" customWidth="1"/>
    <col min="1214" max="1226" width="8.88671875" customWidth="1"/>
    <col min="1462" max="1462" width="16.88671875" customWidth="1"/>
    <col min="1463" max="1465" width="19.21875" customWidth="1"/>
    <col min="1466" max="1466" width="18.33203125" bestFit="1" customWidth="1"/>
    <col min="1467" max="1467" width="14.21875" customWidth="1"/>
    <col min="1468" max="1468" width="8.88671875" customWidth="1"/>
    <col min="1469" max="1469" width="18.109375" customWidth="1"/>
    <col min="1470" max="1482" width="8.88671875" customWidth="1"/>
    <col min="1718" max="1718" width="16.88671875" customWidth="1"/>
    <col min="1719" max="1721" width="19.21875" customWidth="1"/>
    <col min="1722" max="1722" width="18.33203125" bestFit="1" customWidth="1"/>
    <col min="1723" max="1723" width="14.21875" customWidth="1"/>
    <col min="1724" max="1724" width="8.88671875" customWidth="1"/>
    <col min="1725" max="1725" width="18.109375" customWidth="1"/>
    <col min="1726" max="1738" width="8.88671875" customWidth="1"/>
    <col min="1974" max="1974" width="16.88671875" customWidth="1"/>
    <col min="1975" max="1977" width="19.21875" customWidth="1"/>
    <col min="1978" max="1978" width="18.33203125" bestFit="1" customWidth="1"/>
    <col min="1979" max="1979" width="14.21875" customWidth="1"/>
    <col min="1980" max="1980" width="8.88671875" customWidth="1"/>
    <col min="1981" max="1981" width="18.109375" customWidth="1"/>
    <col min="1982" max="1994" width="8.88671875" customWidth="1"/>
    <col min="2230" max="2230" width="16.88671875" customWidth="1"/>
    <col min="2231" max="2233" width="19.21875" customWidth="1"/>
    <col min="2234" max="2234" width="18.33203125" bestFit="1" customWidth="1"/>
    <col min="2235" max="2235" width="14.21875" customWidth="1"/>
    <col min="2236" max="2236" width="8.88671875" customWidth="1"/>
    <col min="2237" max="2237" width="18.109375" customWidth="1"/>
    <col min="2238" max="2250" width="8.88671875" customWidth="1"/>
    <col min="2486" max="2486" width="16.88671875" customWidth="1"/>
    <col min="2487" max="2489" width="19.21875" customWidth="1"/>
    <col min="2490" max="2490" width="18.33203125" bestFit="1" customWidth="1"/>
    <col min="2491" max="2491" width="14.21875" customWidth="1"/>
    <col min="2492" max="2492" width="8.88671875" customWidth="1"/>
    <col min="2493" max="2493" width="18.109375" customWidth="1"/>
    <col min="2494" max="2506" width="8.88671875" customWidth="1"/>
    <col min="2742" max="2742" width="16.88671875" customWidth="1"/>
    <col min="2743" max="2745" width="19.21875" customWidth="1"/>
    <col min="2746" max="2746" width="18.33203125" bestFit="1" customWidth="1"/>
    <col min="2747" max="2747" width="14.21875" customWidth="1"/>
    <col min="2748" max="2748" width="8.88671875" customWidth="1"/>
    <col min="2749" max="2749" width="18.109375" customWidth="1"/>
    <col min="2750" max="2762" width="8.88671875" customWidth="1"/>
    <col min="2998" max="2998" width="16.88671875" customWidth="1"/>
    <col min="2999" max="3001" width="19.21875" customWidth="1"/>
    <col min="3002" max="3002" width="18.33203125" bestFit="1" customWidth="1"/>
    <col min="3003" max="3003" width="14.21875" customWidth="1"/>
    <col min="3004" max="3004" width="8.88671875" customWidth="1"/>
    <col min="3005" max="3005" width="18.109375" customWidth="1"/>
    <col min="3006" max="3018" width="8.88671875" customWidth="1"/>
    <col min="3254" max="3254" width="16.88671875" customWidth="1"/>
    <col min="3255" max="3257" width="19.21875" customWidth="1"/>
    <col min="3258" max="3258" width="18.33203125" bestFit="1" customWidth="1"/>
    <col min="3259" max="3259" width="14.21875" customWidth="1"/>
    <col min="3260" max="3260" width="8.88671875" customWidth="1"/>
    <col min="3261" max="3261" width="18.109375" customWidth="1"/>
    <col min="3262" max="3274" width="8.88671875" customWidth="1"/>
    <col min="3510" max="3510" width="16.88671875" customWidth="1"/>
    <col min="3511" max="3513" width="19.21875" customWidth="1"/>
    <col min="3514" max="3514" width="18.33203125" bestFit="1" customWidth="1"/>
    <col min="3515" max="3515" width="14.21875" customWidth="1"/>
    <col min="3516" max="3516" width="8.88671875" customWidth="1"/>
    <col min="3517" max="3517" width="18.109375" customWidth="1"/>
    <col min="3518" max="3530" width="8.88671875" customWidth="1"/>
    <col min="3766" max="3766" width="16.88671875" customWidth="1"/>
    <col min="3767" max="3769" width="19.21875" customWidth="1"/>
    <col min="3770" max="3770" width="18.33203125" bestFit="1" customWidth="1"/>
    <col min="3771" max="3771" width="14.21875" customWidth="1"/>
    <col min="3772" max="3772" width="8.88671875" customWidth="1"/>
    <col min="3773" max="3773" width="18.109375" customWidth="1"/>
    <col min="3774" max="3786" width="8.88671875" customWidth="1"/>
    <col min="4022" max="4022" width="16.88671875" customWidth="1"/>
    <col min="4023" max="4025" width="19.21875" customWidth="1"/>
    <col min="4026" max="4026" width="18.33203125" bestFit="1" customWidth="1"/>
    <col min="4027" max="4027" width="14.21875" customWidth="1"/>
    <col min="4028" max="4028" width="8.88671875" customWidth="1"/>
    <col min="4029" max="4029" width="18.109375" customWidth="1"/>
    <col min="4030" max="4042" width="8.88671875" customWidth="1"/>
    <col min="4278" max="4278" width="16.88671875" customWidth="1"/>
    <col min="4279" max="4281" width="19.21875" customWidth="1"/>
    <col min="4282" max="4282" width="18.33203125" bestFit="1" customWidth="1"/>
    <col min="4283" max="4283" width="14.21875" customWidth="1"/>
    <col min="4284" max="4284" width="8.88671875" customWidth="1"/>
    <col min="4285" max="4285" width="18.109375" customWidth="1"/>
    <col min="4286" max="4298" width="8.88671875" customWidth="1"/>
    <col min="4534" max="4534" width="16.88671875" customWidth="1"/>
    <col min="4535" max="4537" width="19.21875" customWidth="1"/>
    <col min="4538" max="4538" width="18.33203125" bestFit="1" customWidth="1"/>
    <col min="4539" max="4539" width="14.21875" customWidth="1"/>
    <col min="4540" max="4540" width="8.88671875" customWidth="1"/>
    <col min="4541" max="4541" width="18.109375" customWidth="1"/>
    <col min="4542" max="4554" width="8.88671875" customWidth="1"/>
    <col min="4790" max="4790" width="16.88671875" customWidth="1"/>
    <col min="4791" max="4793" width="19.21875" customWidth="1"/>
    <col min="4794" max="4794" width="18.33203125" bestFit="1" customWidth="1"/>
    <col min="4795" max="4795" width="14.21875" customWidth="1"/>
    <col min="4796" max="4796" width="8.88671875" customWidth="1"/>
    <col min="4797" max="4797" width="18.109375" customWidth="1"/>
    <col min="4798" max="4810" width="8.88671875" customWidth="1"/>
    <col min="5046" max="5046" width="16.88671875" customWidth="1"/>
    <col min="5047" max="5049" width="19.21875" customWidth="1"/>
    <col min="5050" max="5050" width="18.33203125" bestFit="1" customWidth="1"/>
    <col min="5051" max="5051" width="14.21875" customWidth="1"/>
    <col min="5052" max="5052" width="8.88671875" customWidth="1"/>
    <col min="5053" max="5053" width="18.109375" customWidth="1"/>
    <col min="5054" max="5066" width="8.88671875" customWidth="1"/>
    <col min="5302" max="5302" width="16.88671875" customWidth="1"/>
    <col min="5303" max="5305" width="19.21875" customWidth="1"/>
    <col min="5306" max="5306" width="18.33203125" bestFit="1" customWidth="1"/>
    <col min="5307" max="5307" width="14.21875" customWidth="1"/>
    <col min="5308" max="5308" width="8.88671875" customWidth="1"/>
    <col min="5309" max="5309" width="18.109375" customWidth="1"/>
    <col min="5310" max="5322" width="8.88671875" customWidth="1"/>
    <col min="5558" max="5558" width="16.88671875" customWidth="1"/>
    <col min="5559" max="5561" width="19.21875" customWidth="1"/>
    <col min="5562" max="5562" width="18.33203125" bestFit="1" customWidth="1"/>
    <col min="5563" max="5563" width="14.21875" customWidth="1"/>
    <col min="5564" max="5564" width="8.88671875" customWidth="1"/>
    <col min="5565" max="5565" width="18.109375" customWidth="1"/>
    <col min="5566" max="5578" width="8.88671875" customWidth="1"/>
    <col min="5814" max="5814" width="16.88671875" customWidth="1"/>
    <col min="5815" max="5817" width="19.21875" customWidth="1"/>
    <col min="5818" max="5818" width="18.33203125" bestFit="1" customWidth="1"/>
    <col min="5819" max="5819" width="14.21875" customWidth="1"/>
    <col min="5820" max="5820" width="8.88671875" customWidth="1"/>
    <col min="5821" max="5821" width="18.109375" customWidth="1"/>
    <col min="5822" max="5834" width="8.88671875" customWidth="1"/>
    <col min="6070" max="6070" width="16.88671875" customWidth="1"/>
    <col min="6071" max="6073" width="19.21875" customWidth="1"/>
    <col min="6074" max="6074" width="18.33203125" bestFit="1" customWidth="1"/>
    <col min="6075" max="6075" width="14.21875" customWidth="1"/>
    <col min="6076" max="6076" width="8.88671875" customWidth="1"/>
    <col min="6077" max="6077" width="18.109375" customWidth="1"/>
    <col min="6078" max="6090" width="8.88671875" customWidth="1"/>
    <col min="6326" max="6326" width="16.88671875" customWidth="1"/>
    <col min="6327" max="6329" width="19.21875" customWidth="1"/>
    <col min="6330" max="6330" width="18.33203125" bestFit="1" customWidth="1"/>
    <col min="6331" max="6331" width="14.21875" customWidth="1"/>
    <col min="6332" max="6332" width="8.88671875" customWidth="1"/>
    <col min="6333" max="6333" width="18.109375" customWidth="1"/>
    <col min="6334" max="6346" width="8.88671875" customWidth="1"/>
    <col min="6582" max="6582" width="16.88671875" customWidth="1"/>
    <col min="6583" max="6585" width="19.21875" customWidth="1"/>
    <col min="6586" max="6586" width="18.33203125" bestFit="1" customWidth="1"/>
    <col min="6587" max="6587" width="14.21875" customWidth="1"/>
    <col min="6588" max="6588" width="8.88671875" customWidth="1"/>
    <col min="6589" max="6589" width="18.109375" customWidth="1"/>
    <col min="6590" max="6602" width="8.88671875" customWidth="1"/>
    <col min="6838" max="6838" width="16.88671875" customWidth="1"/>
    <col min="6839" max="6841" width="19.21875" customWidth="1"/>
    <col min="6842" max="6842" width="18.33203125" bestFit="1" customWidth="1"/>
    <col min="6843" max="6843" width="14.21875" customWidth="1"/>
    <col min="6844" max="6844" width="8.88671875" customWidth="1"/>
    <col min="6845" max="6845" width="18.109375" customWidth="1"/>
    <col min="6846" max="6858" width="8.88671875" customWidth="1"/>
    <col min="7094" max="7094" width="16.88671875" customWidth="1"/>
    <col min="7095" max="7097" width="19.21875" customWidth="1"/>
    <col min="7098" max="7098" width="18.33203125" bestFit="1" customWidth="1"/>
    <col min="7099" max="7099" width="14.21875" customWidth="1"/>
    <col min="7100" max="7100" width="8.88671875" customWidth="1"/>
    <col min="7101" max="7101" width="18.109375" customWidth="1"/>
    <col min="7102" max="7114" width="8.88671875" customWidth="1"/>
    <col min="7350" max="7350" width="16.88671875" customWidth="1"/>
    <col min="7351" max="7353" width="19.21875" customWidth="1"/>
    <col min="7354" max="7354" width="18.33203125" bestFit="1" customWidth="1"/>
    <col min="7355" max="7355" width="14.21875" customWidth="1"/>
    <col min="7356" max="7356" width="8.88671875" customWidth="1"/>
    <col min="7357" max="7357" width="18.109375" customWidth="1"/>
    <col min="7358" max="7370" width="8.88671875" customWidth="1"/>
    <col min="7606" max="7606" width="16.88671875" customWidth="1"/>
    <col min="7607" max="7609" width="19.21875" customWidth="1"/>
    <col min="7610" max="7610" width="18.33203125" bestFit="1" customWidth="1"/>
    <col min="7611" max="7611" width="14.21875" customWidth="1"/>
    <col min="7612" max="7612" width="8.88671875" customWidth="1"/>
    <col min="7613" max="7613" width="18.109375" customWidth="1"/>
    <col min="7614" max="7626" width="8.88671875" customWidth="1"/>
    <col min="7862" max="7862" width="16.88671875" customWidth="1"/>
    <col min="7863" max="7865" width="19.21875" customWidth="1"/>
    <col min="7866" max="7866" width="18.33203125" bestFit="1" customWidth="1"/>
    <col min="7867" max="7867" width="14.21875" customWidth="1"/>
    <col min="7868" max="7868" width="8.88671875" customWidth="1"/>
    <col min="7869" max="7869" width="18.109375" customWidth="1"/>
    <col min="7870" max="7882" width="8.88671875" customWidth="1"/>
    <col min="8118" max="8118" width="16.88671875" customWidth="1"/>
    <col min="8119" max="8121" width="19.21875" customWidth="1"/>
    <col min="8122" max="8122" width="18.33203125" bestFit="1" customWidth="1"/>
    <col min="8123" max="8123" width="14.21875" customWidth="1"/>
    <col min="8124" max="8124" width="8.88671875" customWidth="1"/>
    <col min="8125" max="8125" width="18.109375" customWidth="1"/>
    <col min="8126" max="8138" width="8.88671875" customWidth="1"/>
    <col min="8374" max="8374" width="16.88671875" customWidth="1"/>
    <col min="8375" max="8377" width="19.21875" customWidth="1"/>
    <col min="8378" max="8378" width="18.33203125" bestFit="1" customWidth="1"/>
    <col min="8379" max="8379" width="14.21875" customWidth="1"/>
    <col min="8380" max="8380" width="8.88671875" customWidth="1"/>
    <col min="8381" max="8381" width="18.109375" customWidth="1"/>
    <col min="8382" max="8394" width="8.88671875" customWidth="1"/>
    <col min="8630" max="8630" width="16.88671875" customWidth="1"/>
    <col min="8631" max="8633" width="19.21875" customWidth="1"/>
    <col min="8634" max="8634" width="18.33203125" bestFit="1" customWidth="1"/>
    <col min="8635" max="8635" width="14.21875" customWidth="1"/>
    <col min="8636" max="8636" width="8.88671875" customWidth="1"/>
    <col min="8637" max="8637" width="18.109375" customWidth="1"/>
    <col min="8638" max="8650" width="8.88671875" customWidth="1"/>
    <col min="8886" max="8886" width="16.88671875" customWidth="1"/>
    <col min="8887" max="8889" width="19.21875" customWidth="1"/>
    <col min="8890" max="8890" width="18.33203125" bestFit="1" customWidth="1"/>
    <col min="8891" max="8891" width="14.21875" customWidth="1"/>
    <col min="8892" max="8892" width="8.88671875" customWidth="1"/>
    <col min="8893" max="8893" width="18.109375" customWidth="1"/>
    <col min="8894" max="8906" width="8.88671875" customWidth="1"/>
    <col min="9142" max="9142" width="16.88671875" customWidth="1"/>
    <col min="9143" max="9145" width="19.21875" customWidth="1"/>
    <col min="9146" max="9146" width="18.33203125" bestFit="1" customWidth="1"/>
    <col min="9147" max="9147" width="14.21875" customWidth="1"/>
    <col min="9148" max="9148" width="8.88671875" customWidth="1"/>
    <col min="9149" max="9149" width="18.109375" customWidth="1"/>
    <col min="9150" max="9162" width="8.88671875" customWidth="1"/>
    <col min="9398" max="9398" width="16.88671875" customWidth="1"/>
    <col min="9399" max="9401" width="19.21875" customWidth="1"/>
    <col min="9402" max="9402" width="18.33203125" bestFit="1" customWidth="1"/>
    <col min="9403" max="9403" width="14.21875" customWidth="1"/>
    <col min="9404" max="9404" width="8.88671875" customWidth="1"/>
    <col min="9405" max="9405" width="18.109375" customWidth="1"/>
    <col min="9406" max="9418" width="8.88671875" customWidth="1"/>
    <col min="9654" max="9654" width="16.88671875" customWidth="1"/>
    <col min="9655" max="9657" width="19.21875" customWidth="1"/>
    <col min="9658" max="9658" width="18.33203125" bestFit="1" customWidth="1"/>
    <col min="9659" max="9659" width="14.21875" customWidth="1"/>
    <col min="9660" max="9660" width="8.88671875" customWidth="1"/>
    <col min="9661" max="9661" width="18.109375" customWidth="1"/>
    <col min="9662" max="9674" width="8.88671875" customWidth="1"/>
    <col min="9910" max="9910" width="16.88671875" customWidth="1"/>
    <col min="9911" max="9913" width="19.21875" customWidth="1"/>
    <col min="9914" max="9914" width="18.33203125" bestFit="1" customWidth="1"/>
    <col min="9915" max="9915" width="14.21875" customWidth="1"/>
    <col min="9916" max="9916" width="8.88671875" customWidth="1"/>
    <col min="9917" max="9917" width="18.109375" customWidth="1"/>
    <col min="9918" max="9930" width="8.88671875" customWidth="1"/>
    <col min="10166" max="10166" width="16.88671875" customWidth="1"/>
    <col min="10167" max="10169" width="19.21875" customWidth="1"/>
    <col min="10170" max="10170" width="18.33203125" bestFit="1" customWidth="1"/>
    <col min="10171" max="10171" width="14.21875" customWidth="1"/>
    <col min="10172" max="10172" width="8.88671875" customWidth="1"/>
    <col min="10173" max="10173" width="18.109375" customWidth="1"/>
    <col min="10174" max="10186" width="8.88671875" customWidth="1"/>
    <col min="10422" max="10422" width="16.88671875" customWidth="1"/>
    <col min="10423" max="10425" width="19.21875" customWidth="1"/>
    <col min="10426" max="10426" width="18.33203125" bestFit="1" customWidth="1"/>
    <col min="10427" max="10427" width="14.21875" customWidth="1"/>
    <col min="10428" max="10428" width="8.88671875" customWidth="1"/>
    <col min="10429" max="10429" width="18.109375" customWidth="1"/>
    <col min="10430" max="10442" width="8.88671875" customWidth="1"/>
    <col min="10678" max="10678" width="16.88671875" customWidth="1"/>
    <col min="10679" max="10681" width="19.21875" customWidth="1"/>
    <col min="10682" max="10682" width="18.33203125" bestFit="1" customWidth="1"/>
    <col min="10683" max="10683" width="14.21875" customWidth="1"/>
    <col min="10684" max="10684" width="8.88671875" customWidth="1"/>
    <col min="10685" max="10685" width="18.109375" customWidth="1"/>
    <col min="10686" max="10698" width="8.88671875" customWidth="1"/>
    <col min="10934" max="10934" width="16.88671875" customWidth="1"/>
    <col min="10935" max="10937" width="19.21875" customWidth="1"/>
    <col min="10938" max="10938" width="18.33203125" bestFit="1" customWidth="1"/>
    <col min="10939" max="10939" width="14.21875" customWidth="1"/>
    <col min="10940" max="10940" width="8.88671875" customWidth="1"/>
    <col min="10941" max="10941" width="18.109375" customWidth="1"/>
    <col min="10942" max="10954" width="8.88671875" customWidth="1"/>
    <col min="11190" max="11190" width="16.88671875" customWidth="1"/>
    <col min="11191" max="11193" width="19.21875" customWidth="1"/>
    <col min="11194" max="11194" width="18.33203125" bestFit="1" customWidth="1"/>
    <col min="11195" max="11195" width="14.21875" customWidth="1"/>
    <col min="11196" max="11196" width="8.88671875" customWidth="1"/>
    <col min="11197" max="11197" width="18.109375" customWidth="1"/>
    <col min="11198" max="11210" width="8.88671875" customWidth="1"/>
    <col min="11446" max="11446" width="16.88671875" customWidth="1"/>
    <col min="11447" max="11449" width="19.21875" customWidth="1"/>
    <col min="11450" max="11450" width="18.33203125" bestFit="1" customWidth="1"/>
    <col min="11451" max="11451" width="14.21875" customWidth="1"/>
    <col min="11452" max="11452" width="8.88671875" customWidth="1"/>
    <col min="11453" max="11453" width="18.109375" customWidth="1"/>
    <col min="11454" max="11466" width="8.88671875" customWidth="1"/>
    <col min="11702" max="11702" width="16.88671875" customWidth="1"/>
    <col min="11703" max="11705" width="19.21875" customWidth="1"/>
    <col min="11706" max="11706" width="18.33203125" bestFit="1" customWidth="1"/>
    <col min="11707" max="11707" width="14.21875" customWidth="1"/>
    <col min="11708" max="11708" width="8.88671875" customWidth="1"/>
    <col min="11709" max="11709" width="18.109375" customWidth="1"/>
    <col min="11710" max="11722" width="8.88671875" customWidth="1"/>
    <col min="11958" max="11958" width="16.88671875" customWidth="1"/>
    <col min="11959" max="11961" width="19.21875" customWidth="1"/>
    <col min="11962" max="11962" width="18.33203125" bestFit="1" customWidth="1"/>
    <col min="11963" max="11963" width="14.21875" customWidth="1"/>
    <col min="11964" max="11964" width="8.88671875" customWidth="1"/>
    <col min="11965" max="11965" width="18.109375" customWidth="1"/>
    <col min="11966" max="11978" width="8.88671875" customWidth="1"/>
    <col min="12214" max="12214" width="16.88671875" customWidth="1"/>
    <col min="12215" max="12217" width="19.21875" customWidth="1"/>
    <col min="12218" max="12218" width="18.33203125" bestFit="1" customWidth="1"/>
    <col min="12219" max="12219" width="14.21875" customWidth="1"/>
    <col min="12220" max="12220" width="8.88671875" customWidth="1"/>
    <col min="12221" max="12221" width="18.109375" customWidth="1"/>
    <col min="12222" max="12234" width="8.88671875" customWidth="1"/>
    <col min="12470" max="12470" width="16.88671875" customWidth="1"/>
    <col min="12471" max="12473" width="19.21875" customWidth="1"/>
    <col min="12474" max="12474" width="18.33203125" bestFit="1" customWidth="1"/>
    <col min="12475" max="12475" width="14.21875" customWidth="1"/>
    <col min="12476" max="12476" width="8.88671875" customWidth="1"/>
    <col min="12477" max="12477" width="18.109375" customWidth="1"/>
    <col min="12478" max="12490" width="8.88671875" customWidth="1"/>
    <col min="12726" max="12726" width="16.88671875" customWidth="1"/>
    <col min="12727" max="12729" width="19.21875" customWidth="1"/>
    <col min="12730" max="12730" width="18.33203125" bestFit="1" customWidth="1"/>
    <col min="12731" max="12731" width="14.21875" customWidth="1"/>
    <col min="12732" max="12732" width="8.88671875" customWidth="1"/>
    <col min="12733" max="12733" width="18.109375" customWidth="1"/>
    <col min="12734" max="12746" width="8.88671875" customWidth="1"/>
    <col min="12982" max="12982" width="16.88671875" customWidth="1"/>
    <col min="12983" max="12985" width="19.21875" customWidth="1"/>
    <col min="12986" max="12986" width="18.33203125" bestFit="1" customWidth="1"/>
    <col min="12987" max="12987" width="14.21875" customWidth="1"/>
    <col min="12988" max="12988" width="8.88671875" customWidth="1"/>
    <col min="12989" max="12989" width="18.109375" customWidth="1"/>
    <col min="12990" max="13002" width="8.88671875" customWidth="1"/>
    <col min="13238" max="13238" width="16.88671875" customWidth="1"/>
    <col min="13239" max="13241" width="19.21875" customWidth="1"/>
    <col min="13242" max="13242" width="18.33203125" bestFit="1" customWidth="1"/>
    <col min="13243" max="13243" width="14.21875" customWidth="1"/>
    <col min="13244" max="13244" width="8.88671875" customWidth="1"/>
    <col min="13245" max="13245" width="18.109375" customWidth="1"/>
    <col min="13246" max="13258" width="8.88671875" customWidth="1"/>
    <col min="13494" max="13494" width="16.88671875" customWidth="1"/>
    <col min="13495" max="13497" width="19.21875" customWidth="1"/>
    <col min="13498" max="13498" width="18.33203125" bestFit="1" customWidth="1"/>
    <col min="13499" max="13499" width="14.21875" customWidth="1"/>
    <col min="13500" max="13500" width="8.88671875" customWidth="1"/>
    <col min="13501" max="13501" width="18.109375" customWidth="1"/>
    <col min="13502" max="13514" width="8.88671875" customWidth="1"/>
    <col min="13750" max="13750" width="16.88671875" customWidth="1"/>
    <col min="13751" max="13753" width="19.21875" customWidth="1"/>
    <col min="13754" max="13754" width="18.33203125" bestFit="1" customWidth="1"/>
    <col min="13755" max="13755" width="14.21875" customWidth="1"/>
    <col min="13756" max="13756" width="8.88671875" customWidth="1"/>
    <col min="13757" max="13757" width="18.109375" customWidth="1"/>
    <col min="13758" max="13770" width="8.88671875" customWidth="1"/>
    <col min="14006" max="14006" width="16.88671875" customWidth="1"/>
    <col min="14007" max="14009" width="19.21875" customWidth="1"/>
    <col min="14010" max="14010" width="18.33203125" bestFit="1" customWidth="1"/>
    <col min="14011" max="14011" width="14.21875" customWidth="1"/>
    <col min="14012" max="14012" width="8.88671875" customWidth="1"/>
    <col min="14013" max="14013" width="18.109375" customWidth="1"/>
    <col min="14014" max="14026" width="8.88671875" customWidth="1"/>
    <col min="14262" max="14262" width="16.88671875" customWidth="1"/>
    <col min="14263" max="14265" width="19.21875" customWidth="1"/>
    <col min="14266" max="14266" width="18.33203125" bestFit="1" customWidth="1"/>
    <col min="14267" max="14267" width="14.21875" customWidth="1"/>
    <col min="14268" max="14268" width="8.88671875" customWidth="1"/>
    <col min="14269" max="14269" width="18.109375" customWidth="1"/>
    <col min="14270" max="14282" width="8.88671875" customWidth="1"/>
    <col min="14518" max="14518" width="16.88671875" customWidth="1"/>
    <col min="14519" max="14521" width="19.21875" customWidth="1"/>
    <col min="14522" max="14522" width="18.33203125" bestFit="1" customWidth="1"/>
    <col min="14523" max="14523" width="14.21875" customWidth="1"/>
    <col min="14524" max="14524" width="8.88671875" customWidth="1"/>
    <col min="14525" max="14525" width="18.109375" customWidth="1"/>
    <col min="14526" max="14538" width="8.88671875" customWidth="1"/>
    <col min="14774" max="14774" width="16.88671875" customWidth="1"/>
    <col min="14775" max="14777" width="19.21875" customWidth="1"/>
    <col min="14778" max="14778" width="18.33203125" bestFit="1" customWidth="1"/>
    <col min="14779" max="14779" width="14.21875" customWidth="1"/>
    <col min="14780" max="14780" width="8.88671875" customWidth="1"/>
    <col min="14781" max="14781" width="18.109375" customWidth="1"/>
    <col min="14782" max="14794" width="8.88671875" customWidth="1"/>
    <col min="15030" max="15030" width="16.88671875" customWidth="1"/>
    <col min="15031" max="15033" width="19.21875" customWidth="1"/>
    <col min="15034" max="15034" width="18.33203125" bestFit="1" customWidth="1"/>
    <col min="15035" max="15035" width="14.21875" customWidth="1"/>
    <col min="15036" max="15036" width="8.88671875" customWidth="1"/>
    <col min="15037" max="15037" width="18.109375" customWidth="1"/>
    <col min="15038" max="15050" width="8.88671875" customWidth="1"/>
    <col min="15286" max="15286" width="16.88671875" customWidth="1"/>
    <col min="15287" max="15289" width="19.21875" customWidth="1"/>
    <col min="15290" max="15290" width="18.33203125" bestFit="1" customWidth="1"/>
    <col min="15291" max="15291" width="14.21875" customWidth="1"/>
    <col min="15292" max="15292" width="8.88671875" customWidth="1"/>
    <col min="15293" max="15293" width="18.109375" customWidth="1"/>
    <col min="15294" max="15306" width="8.88671875" customWidth="1"/>
    <col min="15542" max="15542" width="16.88671875" customWidth="1"/>
    <col min="15543" max="15545" width="19.21875" customWidth="1"/>
    <col min="15546" max="15546" width="18.33203125" bestFit="1" customWidth="1"/>
    <col min="15547" max="15547" width="14.21875" customWidth="1"/>
    <col min="15548" max="15548" width="8.88671875" customWidth="1"/>
    <col min="15549" max="15549" width="18.109375" customWidth="1"/>
    <col min="15550" max="15562" width="8.88671875" customWidth="1"/>
    <col min="15798" max="15798" width="16.88671875" customWidth="1"/>
    <col min="15799" max="15801" width="19.21875" customWidth="1"/>
    <col min="15802" max="15802" width="18.33203125" bestFit="1" customWidth="1"/>
    <col min="15803" max="15803" width="14.21875" customWidth="1"/>
    <col min="15804" max="15804" width="8.88671875" customWidth="1"/>
    <col min="15805" max="15805" width="18.109375" customWidth="1"/>
    <col min="15806" max="15818" width="8.88671875" customWidth="1"/>
    <col min="16054" max="16054" width="16.88671875" customWidth="1"/>
    <col min="16055" max="16057" width="19.21875" customWidth="1"/>
    <col min="16058" max="16058" width="18.33203125" bestFit="1" customWidth="1"/>
    <col min="16059" max="16059" width="14.21875" customWidth="1"/>
    <col min="16060" max="16060" width="8.88671875" customWidth="1"/>
    <col min="16061" max="16061" width="18.109375" customWidth="1"/>
    <col min="16062" max="16074" width="8.88671875" customWidth="1"/>
  </cols>
  <sheetData>
    <row r="1" spans="1:18" s="25" customFormat="1" ht="41.25" customHeight="1" x14ac:dyDescent="0.15">
      <c r="A1" s="105" t="s">
        <v>1</v>
      </c>
      <c r="B1" s="105"/>
      <c r="C1" s="105"/>
      <c r="D1" s="105"/>
      <c r="E1" s="105"/>
      <c r="F1" s="105"/>
      <c r="G1" s="105"/>
      <c r="H1" s="105"/>
      <c r="I1" s="17" t="s">
        <v>2</v>
      </c>
      <c r="J1" s="26" t="s">
        <v>2</v>
      </c>
      <c r="L1"/>
      <c r="N1"/>
    </row>
    <row r="2" spans="1:18" s="25" customFormat="1" ht="25.5" customHeight="1" x14ac:dyDescent="0.15">
      <c r="A2" s="106">
        <f>DATE(YEAR(J7),MONTH(J7)+2,DAY(J7))</f>
        <v>44805</v>
      </c>
      <c r="B2" s="106"/>
      <c r="C2" s="106"/>
      <c r="D2" s="106"/>
      <c r="E2" s="106"/>
      <c r="F2" s="106"/>
      <c r="G2" s="106"/>
      <c r="H2" s="106"/>
      <c r="I2" s="34"/>
      <c r="L2"/>
      <c r="N2"/>
    </row>
    <row r="3" spans="1:18" s="25" customFormat="1" ht="18.75" customHeight="1" x14ac:dyDescent="0.15">
      <c r="A3" s="107" t="s">
        <v>44</v>
      </c>
      <c r="B3" s="107"/>
      <c r="C3" s="107"/>
      <c r="D3" s="107"/>
      <c r="E3" s="107"/>
      <c r="F3" s="107"/>
      <c r="G3" s="107"/>
      <c r="H3" s="107"/>
      <c r="I3"/>
      <c r="L3"/>
      <c r="N3"/>
    </row>
    <row r="4" spans="1:18" s="25" customFormat="1" ht="18.75" customHeight="1" x14ac:dyDescent="0.15">
      <c r="A4" s="21" t="s">
        <v>3</v>
      </c>
      <c r="B4" s="71" t="s">
        <v>4</v>
      </c>
      <c r="C4" s="71" t="s">
        <v>5</v>
      </c>
      <c r="D4" s="71" t="s">
        <v>6</v>
      </c>
      <c r="E4" s="71" t="s">
        <v>7</v>
      </c>
      <c r="F4" s="71" t="s">
        <v>38</v>
      </c>
      <c r="G4" s="71" t="s">
        <v>47</v>
      </c>
      <c r="H4" s="113" t="s">
        <v>8</v>
      </c>
      <c r="I4" s="1" t="s">
        <v>9</v>
      </c>
      <c r="J4" s="1" t="s">
        <v>10</v>
      </c>
      <c r="L4"/>
      <c r="N4"/>
    </row>
    <row r="5" spans="1:18" s="25" customFormat="1" ht="18.75" customHeight="1" x14ac:dyDescent="0.15">
      <c r="A5" s="47" t="s">
        <v>11</v>
      </c>
      <c r="B5" s="22" t="s">
        <v>12</v>
      </c>
      <c r="C5" s="22" t="s">
        <v>13</v>
      </c>
      <c r="D5" s="22" t="s">
        <v>14</v>
      </c>
      <c r="E5" s="22" t="s">
        <v>15</v>
      </c>
      <c r="F5" s="83" t="s">
        <v>39</v>
      </c>
      <c r="G5" s="83" t="s">
        <v>46</v>
      </c>
      <c r="H5" s="113"/>
      <c r="I5"/>
      <c r="L5"/>
      <c r="N5"/>
    </row>
    <row r="6" spans="1:18" s="25" customFormat="1" ht="27" x14ac:dyDescent="0.15">
      <c r="A6" s="53" t="s">
        <v>16</v>
      </c>
      <c r="B6" s="55">
        <v>107.37</v>
      </c>
      <c r="C6" s="54"/>
      <c r="D6" s="55"/>
      <c r="E6" s="55"/>
      <c r="F6" s="55"/>
      <c r="G6" s="55"/>
      <c r="H6" s="23" t="str">
        <f>CONCATENATE(YEAR(J6) &amp; "년 ", MONTH(J6) &amp;"월 "," : ",I6)</f>
        <v>2022년 6월  : 108.22</v>
      </c>
      <c r="I6" s="3">
        <v>108.22</v>
      </c>
      <c r="J6" s="27">
        <v>44713</v>
      </c>
      <c r="L6"/>
      <c r="N6"/>
    </row>
    <row r="7" spans="1:18" s="25" customFormat="1" ht="27" x14ac:dyDescent="0.15">
      <c r="A7" s="48" t="s">
        <v>17</v>
      </c>
      <c r="B7" s="19" t="s">
        <v>18</v>
      </c>
      <c r="C7" s="19"/>
      <c r="D7" s="19"/>
      <c r="E7" s="19"/>
      <c r="F7" s="19"/>
      <c r="G7" s="19"/>
      <c r="H7" s="23" t="str">
        <f>CONCATENATE(YEAR(J7) &amp; "년 ", MONTH(J7) &amp;"월 "," : ",I7)</f>
        <v>2022년 7월  : 108.74</v>
      </c>
      <c r="I7" s="92">
        <v>108.74</v>
      </c>
      <c r="J7" s="27">
        <v>44743</v>
      </c>
      <c r="L7"/>
      <c r="N7"/>
    </row>
    <row r="8" spans="1:18" s="25" customFormat="1" ht="27" x14ac:dyDescent="0.15">
      <c r="A8" s="48" t="s">
        <v>19</v>
      </c>
      <c r="B8" s="19">
        <f>ROUND(B6*$E$54/$E$56,5)</f>
        <v>107.65965</v>
      </c>
      <c r="C8" s="19">
        <v>109.41</v>
      </c>
      <c r="D8" s="19">
        <v>110.505</v>
      </c>
      <c r="E8" s="19"/>
      <c r="F8" s="19"/>
      <c r="G8" s="19"/>
      <c r="H8" s="24"/>
      <c r="I8"/>
      <c r="L8"/>
      <c r="N8"/>
    </row>
    <row r="9" spans="1:18" s="25" customFormat="1" ht="27" x14ac:dyDescent="0.15">
      <c r="A9" s="35" t="s">
        <v>20</v>
      </c>
      <c r="B9" s="18" t="s">
        <v>21</v>
      </c>
      <c r="C9" s="18" t="s">
        <v>0</v>
      </c>
      <c r="D9" s="18" t="s">
        <v>0</v>
      </c>
      <c r="E9" s="18"/>
      <c r="F9" s="18"/>
      <c r="G9" s="18"/>
      <c r="H9" s="37"/>
      <c r="I9" s="9"/>
      <c r="J9" s="28"/>
      <c r="L9"/>
      <c r="N9"/>
    </row>
    <row r="10" spans="1:18" s="25" customFormat="1" ht="27" x14ac:dyDescent="0.15">
      <c r="A10" s="35" t="s">
        <v>22</v>
      </c>
      <c r="B10" s="36">
        <f>ROUND(B8*$E$62/$E$64,5)</f>
        <v>98.08775</v>
      </c>
      <c r="C10" s="18">
        <f>ROUND(C8*$E$62/$E$64,5)</f>
        <v>99.682479999999998</v>
      </c>
      <c r="D10" s="18">
        <f>ROUND(D8*$E$62/$E$64,5)</f>
        <v>100.68013000000001</v>
      </c>
      <c r="E10" s="36">
        <v>104.202</v>
      </c>
      <c r="F10" s="36"/>
      <c r="G10" s="36"/>
      <c r="H10" s="37"/>
      <c r="I10"/>
      <c r="L10"/>
      <c r="N10"/>
    </row>
    <row r="11" spans="1:18" s="25" customFormat="1" ht="27" x14ac:dyDescent="0.15">
      <c r="A11" s="48" t="s">
        <v>32</v>
      </c>
      <c r="B11" s="19" t="s">
        <v>36</v>
      </c>
      <c r="C11" s="19" t="s">
        <v>36</v>
      </c>
      <c r="D11" s="19" t="s">
        <v>36</v>
      </c>
      <c r="E11" s="19" t="s">
        <v>36</v>
      </c>
      <c r="F11" s="19"/>
      <c r="G11" s="19"/>
      <c r="H11" s="37"/>
      <c r="I11"/>
      <c r="L11"/>
      <c r="N11"/>
    </row>
    <row r="12" spans="1:18" s="25" customFormat="1" ht="27" x14ac:dyDescent="0.15">
      <c r="A12" s="48" t="s">
        <v>33</v>
      </c>
      <c r="B12" s="19">
        <f>ROUND(B10*$E$70/$E$72,5)</f>
        <v>98.069019999999995</v>
      </c>
      <c r="C12" s="19">
        <f>ROUND(C10*$E$70/$E$72,5)</f>
        <v>99.663439999999994</v>
      </c>
      <c r="D12" s="19">
        <f>ROUND(D10*$E$70/$E$72,5)</f>
        <v>100.6609</v>
      </c>
      <c r="E12" s="19">
        <f>ROUND(E10*$E$70/$E$72,5)</f>
        <v>104.18210000000001</v>
      </c>
      <c r="F12" s="19">
        <v>105.363</v>
      </c>
      <c r="G12" s="19"/>
      <c r="H12" s="37"/>
      <c r="I12"/>
      <c r="L12"/>
      <c r="N12"/>
    </row>
    <row r="13" spans="1:18" s="25" customFormat="1" ht="27" x14ac:dyDescent="0.15">
      <c r="A13" s="35" t="s">
        <v>40</v>
      </c>
      <c r="B13" s="18" t="s">
        <v>45</v>
      </c>
      <c r="C13" s="18" t="s">
        <v>45</v>
      </c>
      <c r="D13" s="18" t="s">
        <v>45</v>
      </c>
      <c r="E13" s="18" t="s">
        <v>45</v>
      </c>
      <c r="F13" s="18" t="s">
        <v>45</v>
      </c>
      <c r="G13" s="18"/>
      <c r="H13" s="37"/>
      <c r="I13" s="9"/>
      <c r="J13" s="28"/>
      <c r="L13"/>
      <c r="N13"/>
    </row>
    <row r="14" spans="1:18" s="25" customFormat="1" ht="27" x14ac:dyDescent="0.15">
      <c r="A14" s="35" t="s">
        <v>41</v>
      </c>
      <c r="B14" s="36">
        <f>ROUND(B12*$E$78/$E$80,5)</f>
        <v>93.103269999999995</v>
      </c>
      <c r="C14" s="18">
        <f>ROUND(C12*$E$78/$E$80,5)</f>
        <v>94.616960000000006</v>
      </c>
      <c r="D14" s="18">
        <f>ROUND(D12*$E$78/$E$80,5)</f>
        <v>95.563910000000007</v>
      </c>
      <c r="E14" s="36">
        <f>ROUND(E12*$E$78/$E$80,5)</f>
        <v>98.906819999999996</v>
      </c>
      <c r="F14" s="36">
        <f>ROUND(F12*$E$78/$E$80,5)</f>
        <v>100.02791999999999</v>
      </c>
      <c r="G14" s="36">
        <v>106.297</v>
      </c>
      <c r="H14" s="37"/>
      <c r="I14"/>
      <c r="L14"/>
      <c r="N14"/>
    </row>
    <row r="15" spans="1:18" s="25" customFormat="1" ht="18.75" customHeight="1" x14ac:dyDescent="0.15">
      <c r="A15" s="46">
        <v>44805</v>
      </c>
      <c r="B15" s="20">
        <f>ROUND($H15/$B$14,5)</f>
        <v>1.1623699999999999</v>
      </c>
      <c r="C15" s="20">
        <f>ROUND($H15/$C$14,5)</f>
        <v>1.14377</v>
      </c>
      <c r="D15" s="20">
        <f>ROUND($H15/$D$14,5)</f>
        <v>1.1324399999999999</v>
      </c>
      <c r="E15" s="20">
        <f>ROUND($H15/$E$14,5)</f>
        <v>1.09416</v>
      </c>
      <c r="F15" s="20">
        <f>ROUND($H15/$F$14,5)</f>
        <v>1.0819000000000001</v>
      </c>
      <c r="G15" s="20">
        <f>ROUND($H15/$G$14,5)</f>
        <v>1.0180899999999999</v>
      </c>
      <c r="H15" s="38">
        <f>ROUND($I$6+(I15-1)/$I$44*($I$7-$I$6),5)</f>
        <v>108.22</v>
      </c>
      <c r="I15">
        <v>1</v>
      </c>
      <c r="J15" s="29"/>
      <c r="L15"/>
      <c r="N15"/>
      <c r="O15"/>
      <c r="P15"/>
      <c r="Q15"/>
    </row>
    <row r="16" spans="1:18" s="25" customFormat="1" ht="18.75" customHeight="1" x14ac:dyDescent="0.15">
      <c r="A16" s="46">
        <v>44806</v>
      </c>
      <c r="B16" s="20">
        <f t="shared" ref="B16:B44" si="0">ROUND($H16/$B$14,5)</f>
        <v>1.16255</v>
      </c>
      <c r="C16" s="20">
        <f t="shared" ref="C16:C44" si="1">ROUND($H16/$C$14,5)</f>
        <v>1.14395</v>
      </c>
      <c r="D16" s="20">
        <f t="shared" ref="D16:D44" si="2">ROUND($H16/$D$14,5)</f>
        <v>1.13262</v>
      </c>
      <c r="E16" s="20">
        <f t="shared" ref="E16:E44" si="3">ROUND($H16/$E$14,5)</f>
        <v>1.0943400000000001</v>
      </c>
      <c r="F16" s="20">
        <f t="shared" ref="F16:F44" si="4">ROUND($H16/$F$14,5)</f>
        <v>1.0820700000000001</v>
      </c>
      <c r="G16" s="20">
        <f t="shared" ref="G16:G44" si="5">ROUND($H16/$G$14,5)</f>
        <v>1.0182500000000001</v>
      </c>
      <c r="H16" s="38">
        <f t="shared" ref="H16:H44" si="6">ROUND($I$6+(I16-1)/$I$44*($I$7-$I$6),5)</f>
        <v>108.23733</v>
      </c>
      <c r="I16">
        <v>2</v>
      </c>
      <c r="J16" s="29"/>
      <c r="L16"/>
      <c r="N16"/>
      <c r="O16"/>
      <c r="P16"/>
      <c r="Q16"/>
      <c r="R16"/>
    </row>
    <row r="17" spans="1:18" ht="18.75" customHeight="1" x14ac:dyDescent="0.15">
      <c r="A17" s="46">
        <v>44807</v>
      </c>
      <c r="B17" s="20">
        <f t="shared" si="0"/>
        <v>1.1627400000000001</v>
      </c>
      <c r="C17" s="20">
        <f t="shared" si="1"/>
        <v>1.1441399999999999</v>
      </c>
      <c r="D17" s="20">
        <f t="shared" si="2"/>
        <v>1.1328</v>
      </c>
      <c r="E17" s="20">
        <f t="shared" si="3"/>
        <v>1.0945100000000001</v>
      </c>
      <c r="F17" s="20">
        <f t="shared" si="4"/>
        <v>1.0822400000000001</v>
      </c>
      <c r="G17" s="20">
        <f t="shared" si="5"/>
        <v>1.0184200000000001</v>
      </c>
      <c r="H17" s="38">
        <f t="shared" si="6"/>
        <v>108.25467</v>
      </c>
      <c r="I17">
        <v>3</v>
      </c>
      <c r="J17" s="29"/>
    </row>
    <row r="18" spans="1:18" ht="18.75" customHeight="1" x14ac:dyDescent="0.15">
      <c r="A18" s="46">
        <v>44808</v>
      </c>
      <c r="B18" s="20">
        <f t="shared" si="0"/>
        <v>1.16292</v>
      </c>
      <c r="C18" s="20">
        <f t="shared" si="1"/>
        <v>1.14432</v>
      </c>
      <c r="D18" s="20">
        <f t="shared" si="2"/>
        <v>1.1329800000000001</v>
      </c>
      <c r="E18" s="20">
        <f t="shared" si="3"/>
        <v>1.0946899999999999</v>
      </c>
      <c r="F18" s="20">
        <f t="shared" si="4"/>
        <v>1.0824199999999999</v>
      </c>
      <c r="G18" s="20">
        <f t="shared" si="5"/>
        <v>1.01858</v>
      </c>
      <c r="H18" s="38">
        <f t="shared" si="6"/>
        <v>108.27200000000001</v>
      </c>
      <c r="I18">
        <v>4</v>
      </c>
      <c r="J18" s="29"/>
    </row>
    <row r="19" spans="1:18" ht="18.75" customHeight="1" x14ac:dyDescent="0.15">
      <c r="A19" s="46">
        <v>44809</v>
      </c>
      <c r="B19" s="20">
        <f t="shared" si="0"/>
        <v>1.1631100000000001</v>
      </c>
      <c r="C19" s="20">
        <f t="shared" si="1"/>
        <v>1.1445000000000001</v>
      </c>
      <c r="D19" s="20">
        <f t="shared" si="2"/>
        <v>1.1331599999999999</v>
      </c>
      <c r="E19" s="20">
        <f t="shared" si="3"/>
        <v>1.0948599999999999</v>
      </c>
      <c r="F19" s="20">
        <f t="shared" si="4"/>
        <v>1.0825899999999999</v>
      </c>
      <c r="G19" s="20">
        <f t="shared" si="5"/>
        <v>1.01874</v>
      </c>
      <c r="H19" s="38">
        <f t="shared" si="6"/>
        <v>108.28933000000001</v>
      </c>
      <c r="I19">
        <v>5</v>
      </c>
      <c r="J19" s="29"/>
    </row>
    <row r="20" spans="1:18" ht="18.75" customHeight="1" x14ac:dyDescent="0.15">
      <c r="A20" s="46">
        <v>44810</v>
      </c>
      <c r="B20" s="20">
        <f t="shared" si="0"/>
        <v>1.1633</v>
      </c>
      <c r="C20" s="20">
        <f t="shared" si="1"/>
        <v>1.14469</v>
      </c>
      <c r="D20" s="20">
        <f t="shared" si="2"/>
        <v>1.13334</v>
      </c>
      <c r="E20" s="20">
        <f t="shared" si="3"/>
        <v>1.09504</v>
      </c>
      <c r="F20" s="20">
        <f t="shared" si="4"/>
        <v>1.0827599999999999</v>
      </c>
      <c r="G20" s="20">
        <f t="shared" si="5"/>
        <v>1.01891</v>
      </c>
      <c r="H20" s="38">
        <f t="shared" si="6"/>
        <v>108.30667</v>
      </c>
      <c r="I20">
        <v>6</v>
      </c>
      <c r="J20" s="29"/>
    </row>
    <row r="21" spans="1:18" ht="18.75" customHeight="1" x14ac:dyDescent="0.15">
      <c r="A21" s="46">
        <v>44811</v>
      </c>
      <c r="B21" s="20">
        <f t="shared" si="0"/>
        <v>1.1634800000000001</v>
      </c>
      <c r="C21" s="20">
        <f t="shared" si="1"/>
        <v>1.1448700000000001</v>
      </c>
      <c r="D21" s="20">
        <f t="shared" si="2"/>
        <v>1.1335200000000001</v>
      </c>
      <c r="E21" s="20">
        <f t="shared" si="3"/>
        <v>1.09521</v>
      </c>
      <c r="F21" s="20">
        <f t="shared" si="4"/>
        <v>1.08294</v>
      </c>
      <c r="G21" s="20">
        <f t="shared" si="5"/>
        <v>1.0190699999999999</v>
      </c>
      <c r="H21" s="38">
        <f t="shared" si="6"/>
        <v>108.324</v>
      </c>
      <c r="I21">
        <v>7</v>
      </c>
      <c r="J21" s="29"/>
    </row>
    <row r="22" spans="1:18" ht="18.75" customHeight="1" x14ac:dyDescent="0.15">
      <c r="A22" s="46">
        <v>44812</v>
      </c>
      <c r="B22" s="20">
        <f t="shared" si="0"/>
        <v>1.16367</v>
      </c>
      <c r="C22" s="20">
        <f t="shared" si="1"/>
        <v>1.1450499999999999</v>
      </c>
      <c r="D22" s="20">
        <f t="shared" si="2"/>
        <v>1.13371</v>
      </c>
      <c r="E22" s="20">
        <f t="shared" si="3"/>
        <v>1.0953900000000001</v>
      </c>
      <c r="F22" s="20">
        <f t="shared" si="4"/>
        <v>1.08311</v>
      </c>
      <c r="G22" s="20">
        <f t="shared" si="5"/>
        <v>1.0192300000000001</v>
      </c>
      <c r="H22" s="38">
        <f t="shared" si="6"/>
        <v>108.34133</v>
      </c>
      <c r="I22">
        <v>8</v>
      </c>
      <c r="J22" s="29"/>
      <c r="O22" s="6"/>
      <c r="P22" s="6"/>
      <c r="Q22" s="6"/>
    </row>
    <row r="23" spans="1:18" ht="18.75" customHeight="1" x14ac:dyDescent="0.15">
      <c r="A23" s="46">
        <v>44813</v>
      </c>
      <c r="B23" s="20">
        <f t="shared" si="0"/>
        <v>1.1638500000000001</v>
      </c>
      <c r="C23" s="20">
        <f t="shared" si="1"/>
        <v>1.14524</v>
      </c>
      <c r="D23" s="20">
        <f t="shared" si="2"/>
        <v>1.1338900000000001</v>
      </c>
      <c r="E23" s="20">
        <f t="shared" si="3"/>
        <v>1.0955600000000001</v>
      </c>
      <c r="F23" s="20">
        <f t="shared" si="4"/>
        <v>1.08328</v>
      </c>
      <c r="G23" s="20">
        <f t="shared" si="5"/>
        <v>1.0194000000000001</v>
      </c>
      <c r="H23" s="38">
        <f t="shared" si="6"/>
        <v>108.35867</v>
      </c>
      <c r="I23">
        <v>9</v>
      </c>
      <c r="J23" s="29"/>
      <c r="O23" s="6"/>
      <c r="P23" s="6"/>
      <c r="Q23" s="6"/>
      <c r="R23" s="6"/>
    </row>
    <row r="24" spans="1:18" s="6" customFormat="1" ht="18.75" customHeight="1" x14ac:dyDescent="0.15">
      <c r="A24" s="46">
        <v>44814</v>
      </c>
      <c r="B24" s="20">
        <f t="shared" si="0"/>
        <v>1.16404</v>
      </c>
      <c r="C24" s="20">
        <f t="shared" si="1"/>
        <v>1.1454200000000001</v>
      </c>
      <c r="D24" s="20">
        <f t="shared" si="2"/>
        <v>1.1340699999999999</v>
      </c>
      <c r="E24" s="20">
        <f t="shared" si="3"/>
        <v>1.0957399999999999</v>
      </c>
      <c r="F24" s="20">
        <f t="shared" si="4"/>
        <v>1.0834600000000001</v>
      </c>
      <c r="G24" s="20">
        <f t="shared" si="5"/>
        <v>1.01956</v>
      </c>
      <c r="H24" s="38">
        <f t="shared" si="6"/>
        <v>108.376</v>
      </c>
      <c r="I24">
        <v>10</v>
      </c>
      <c r="J24" s="29"/>
      <c r="K24" s="25"/>
      <c r="M24" s="30"/>
    </row>
    <row r="25" spans="1:18" s="6" customFormat="1" ht="18.75" customHeight="1" x14ac:dyDescent="0.15">
      <c r="A25" s="46">
        <v>44815</v>
      </c>
      <c r="B25" s="20">
        <f t="shared" si="0"/>
        <v>1.1642300000000001</v>
      </c>
      <c r="C25" s="20">
        <f t="shared" si="1"/>
        <v>1.1456</v>
      </c>
      <c r="D25" s="20">
        <f t="shared" si="2"/>
        <v>1.13425</v>
      </c>
      <c r="E25" s="20">
        <f t="shared" si="3"/>
        <v>1.0959099999999999</v>
      </c>
      <c r="F25" s="20">
        <f t="shared" si="4"/>
        <v>1.0836300000000001</v>
      </c>
      <c r="G25" s="20">
        <f t="shared" si="5"/>
        <v>1.01972</v>
      </c>
      <c r="H25" s="38">
        <f t="shared" si="6"/>
        <v>108.39333000000001</v>
      </c>
      <c r="I25">
        <v>11</v>
      </c>
      <c r="J25" s="29"/>
      <c r="K25" s="25"/>
      <c r="M25" s="30"/>
    </row>
    <row r="26" spans="1:18" s="6" customFormat="1" ht="18.75" customHeight="1" x14ac:dyDescent="0.15">
      <c r="A26" s="46">
        <v>44816</v>
      </c>
      <c r="B26" s="20">
        <f t="shared" si="0"/>
        <v>1.1644099999999999</v>
      </c>
      <c r="C26" s="20">
        <f t="shared" si="1"/>
        <v>1.14578</v>
      </c>
      <c r="D26" s="20">
        <f t="shared" si="2"/>
        <v>1.13443</v>
      </c>
      <c r="E26" s="20">
        <f t="shared" si="3"/>
        <v>1.09609</v>
      </c>
      <c r="F26" s="20">
        <f t="shared" si="4"/>
        <v>1.0838000000000001</v>
      </c>
      <c r="G26" s="20">
        <f t="shared" si="5"/>
        <v>1.0198799999999999</v>
      </c>
      <c r="H26" s="38">
        <f t="shared" si="6"/>
        <v>108.41067</v>
      </c>
      <c r="I26">
        <v>12</v>
      </c>
      <c r="J26" s="29"/>
      <c r="K26" s="25"/>
      <c r="M26" s="30"/>
    </row>
    <row r="27" spans="1:18" s="6" customFormat="1" ht="18.75" customHeight="1" x14ac:dyDescent="0.15">
      <c r="A27" s="46">
        <v>44817</v>
      </c>
      <c r="B27" s="20">
        <f t="shared" si="0"/>
        <v>1.1646000000000001</v>
      </c>
      <c r="C27" s="20">
        <f t="shared" si="1"/>
        <v>1.1459699999999999</v>
      </c>
      <c r="D27" s="20">
        <f t="shared" si="2"/>
        <v>1.1346099999999999</v>
      </c>
      <c r="E27" s="20">
        <f t="shared" si="3"/>
        <v>1.09626</v>
      </c>
      <c r="F27" s="20">
        <f t="shared" si="4"/>
        <v>1.0839799999999999</v>
      </c>
      <c r="G27" s="20">
        <f t="shared" si="5"/>
        <v>1.0200499999999999</v>
      </c>
      <c r="H27" s="38">
        <f t="shared" si="6"/>
        <v>108.428</v>
      </c>
      <c r="I27">
        <v>13</v>
      </c>
      <c r="J27" s="29"/>
      <c r="K27" s="25"/>
      <c r="M27" s="30"/>
    </row>
    <row r="28" spans="1:18" s="6" customFormat="1" ht="18.75" customHeight="1" x14ac:dyDescent="0.15">
      <c r="A28" s="46">
        <v>44818</v>
      </c>
      <c r="B28" s="20">
        <f t="shared" si="0"/>
        <v>1.16479</v>
      </c>
      <c r="C28" s="20">
        <f t="shared" si="1"/>
        <v>1.14615</v>
      </c>
      <c r="D28" s="20">
        <f t="shared" si="2"/>
        <v>1.13479</v>
      </c>
      <c r="E28" s="20">
        <f t="shared" si="3"/>
        <v>1.0964400000000001</v>
      </c>
      <c r="F28" s="20">
        <f t="shared" si="4"/>
        <v>1.0841499999999999</v>
      </c>
      <c r="G28" s="20">
        <f t="shared" si="5"/>
        <v>1.0202100000000001</v>
      </c>
      <c r="H28" s="38">
        <f t="shared" si="6"/>
        <v>108.44533</v>
      </c>
      <c r="I28">
        <v>14</v>
      </c>
      <c r="J28" s="29"/>
      <c r="K28" s="25"/>
      <c r="M28" s="30"/>
    </row>
    <row r="29" spans="1:18" s="6" customFormat="1" ht="18.75" customHeight="1" x14ac:dyDescent="0.15">
      <c r="A29" s="46">
        <v>44819</v>
      </c>
      <c r="B29" s="20">
        <f t="shared" si="0"/>
        <v>1.1649700000000001</v>
      </c>
      <c r="C29" s="20">
        <f t="shared" si="1"/>
        <v>1.1463300000000001</v>
      </c>
      <c r="D29" s="20">
        <f t="shared" si="2"/>
        <v>1.1349800000000001</v>
      </c>
      <c r="E29" s="20">
        <f t="shared" si="3"/>
        <v>1.0966100000000001</v>
      </c>
      <c r="F29" s="20">
        <f t="shared" si="4"/>
        <v>1.08432</v>
      </c>
      <c r="G29" s="20">
        <f t="shared" si="5"/>
        <v>1.02037</v>
      </c>
      <c r="H29" s="38">
        <f t="shared" si="6"/>
        <v>108.46267</v>
      </c>
      <c r="I29">
        <v>15</v>
      </c>
      <c r="J29" s="29"/>
      <c r="K29" s="25"/>
      <c r="M29" s="30"/>
    </row>
    <row r="30" spans="1:18" s="6" customFormat="1" ht="18.75" customHeight="1" x14ac:dyDescent="0.15">
      <c r="A30" s="46">
        <v>44820</v>
      </c>
      <c r="B30" s="20">
        <f t="shared" si="0"/>
        <v>1.16516</v>
      </c>
      <c r="C30" s="20">
        <f t="shared" si="1"/>
        <v>1.14652</v>
      </c>
      <c r="D30" s="20">
        <f t="shared" si="2"/>
        <v>1.1351599999999999</v>
      </c>
      <c r="E30" s="20">
        <f t="shared" si="3"/>
        <v>1.0967899999999999</v>
      </c>
      <c r="F30" s="20">
        <f t="shared" si="4"/>
        <v>1.0845</v>
      </c>
      <c r="G30" s="20">
        <f t="shared" si="5"/>
        <v>1.02054</v>
      </c>
      <c r="H30" s="38">
        <f t="shared" si="6"/>
        <v>108.48</v>
      </c>
      <c r="I30">
        <v>16</v>
      </c>
      <c r="J30" s="29"/>
      <c r="K30" s="25"/>
      <c r="M30" s="30"/>
    </row>
    <row r="31" spans="1:18" s="6" customFormat="1" ht="18.75" customHeight="1" x14ac:dyDescent="0.15">
      <c r="A31" s="46">
        <v>44821</v>
      </c>
      <c r="B31" s="20">
        <f t="shared" si="0"/>
        <v>1.16534</v>
      </c>
      <c r="C31" s="20">
        <f t="shared" si="1"/>
        <v>1.1467000000000001</v>
      </c>
      <c r="D31" s="20">
        <f t="shared" si="2"/>
        <v>1.13534</v>
      </c>
      <c r="E31" s="20">
        <f t="shared" si="3"/>
        <v>1.09697</v>
      </c>
      <c r="F31" s="20">
        <f t="shared" si="4"/>
        <v>1.08467</v>
      </c>
      <c r="G31" s="20">
        <f t="shared" si="5"/>
        <v>1.0206999999999999</v>
      </c>
      <c r="H31" s="38">
        <f t="shared" si="6"/>
        <v>108.49733000000001</v>
      </c>
      <c r="I31">
        <v>17</v>
      </c>
      <c r="J31" s="29"/>
      <c r="K31" s="25"/>
      <c r="M31" s="30"/>
      <c r="O31"/>
      <c r="P31"/>
      <c r="Q31"/>
    </row>
    <row r="32" spans="1:18" s="6" customFormat="1" ht="18.75" customHeight="1" x14ac:dyDescent="0.15">
      <c r="A32" s="46">
        <v>44822</v>
      </c>
      <c r="B32" s="20">
        <f t="shared" si="0"/>
        <v>1.16553</v>
      </c>
      <c r="C32" s="20">
        <f t="shared" si="1"/>
        <v>1.1468799999999999</v>
      </c>
      <c r="D32" s="20">
        <f t="shared" si="2"/>
        <v>1.1355200000000001</v>
      </c>
      <c r="E32" s="20">
        <f t="shared" si="3"/>
        <v>1.09714</v>
      </c>
      <c r="F32" s="20">
        <f t="shared" si="4"/>
        <v>1.08484</v>
      </c>
      <c r="G32" s="20">
        <f t="shared" si="5"/>
        <v>1.0208600000000001</v>
      </c>
      <c r="H32" s="38">
        <f t="shared" si="6"/>
        <v>108.51467</v>
      </c>
      <c r="I32">
        <v>18</v>
      </c>
      <c r="J32" s="29"/>
      <c r="K32" s="25"/>
      <c r="M32" s="30"/>
      <c r="O32"/>
      <c r="P32"/>
      <c r="Q32"/>
      <c r="R32"/>
    </row>
    <row r="33" spans="1:35" ht="18.75" customHeight="1" x14ac:dyDescent="0.15">
      <c r="A33" s="46">
        <v>44823</v>
      </c>
      <c r="B33" s="20">
        <f t="shared" si="0"/>
        <v>1.1657200000000001</v>
      </c>
      <c r="C33" s="20">
        <f t="shared" si="1"/>
        <v>1.14707</v>
      </c>
      <c r="D33" s="20">
        <f t="shared" si="2"/>
        <v>1.1356999999999999</v>
      </c>
      <c r="E33" s="20">
        <f t="shared" si="3"/>
        <v>1.0973200000000001</v>
      </c>
      <c r="F33" s="20">
        <f t="shared" si="4"/>
        <v>1.0850200000000001</v>
      </c>
      <c r="G33" s="20">
        <f t="shared" si="5"/>
        <v>1.0210300000000001</v>
      </c>
      <c r="H33" s="38">
        <f t="shared" si="6"/>
        <v>108.532</v>
      </c>
      <c r="I33">
        <v>19</v>
      </c>
      <c r="J33" s="29"/>
    </row>
    <row r="34" spans="1:35" ht="18.75" customHeight="1" x14ac:dyDescent="0.15">
      <c r="A34" s="46">
        <v>44824</v>
      </c>
      <c r="B34" s="20">
        <f t="shared" si="0"/>
        <v>1.1658999999999999</v>
      </c>
      <c r="C34" s="20">
        <f t="shared" si="1"/>
        <v>1.1472500000000001</v>
      </c>
      <c r="D34" s="20">
        <f t="shared" si="2"/>
        <v>1.13588</v>
      </c>
      <c r="E34" s="20">
        <f t="shared" si="3"/>
        <v>1.0974900000000001</v>
      </c>
      <c r="F34" s="20">
        <f t="shared" si="4"/>
        <v>1.0851900000000001</v>
      </c>
      <c r="G34" s="20">
        <f t="shared" si="5"/>
        <v>1.02119</v>
      </c>
      <c r="H34" s="38">
        <f t="shared" si="6"/>
        <v>108.54933</v>
      </c>
      <c r="I34">
        <v>20</v>
      </c>
      <c r="J34" s="29"/>
    </row>
    <row r="35" spans="1:35" ht="18.75" customHeight="1" x14ac:dyDescent="0.15">
      <c r="A35" s="46">
        <v>44825</v>
      </c>
      <c r="B35" s="20">
        <f t="shared" si="0"/>
        <v>1.1660900000000001</v>
      </c>
      <c r="C35" s="20">
        <f t="shared" si="1"/>
        <v>1.1474299999999999</v>
      </c>
      <c r="D35" s="20">
        <f t="shared" si="2"/>
        <v>1.1360600000000001</v>
      </c>
      <c r="E35" s="20">
        <f t="shared" si="3"/>
        <v>1.0976699999999999</v>
      </c>
      <c r="F35" s="20">
        <f t="shared" si="4"/>
        <v>1.0853600000000001</v>
      </c>
      <c r="G35" s="20">
        <f t="shared" si="5"/>
        <v>1.02135</v>
      </c>
      <c r="H35" s="38">
        <f t="shared" si="6"/>
        <v>108.56667</v>
      </c>
      <c r="I35">
        <v>21</v>
      </c>
      <c r="J35" s="29"/>
    </row>
    <row r="36" spans="1:35" ht="18.75" customHeight="1" x14ac:dyDescent="0.15">
      <c r="A36" s="46">
        <v>44826</v>
      </c>
      <c r="B36" s="20">
        <f t="shared" si="0"/>
        <v>1.1662699999999999</v>
      </c>
      <c r="C36" s="20">
        <f t="shared" si="1"/>
        <v>1.1476200000000001</v>
      </c>
      <c r="D36" s="20">
        <f t="shared" si="2"/>
        <v>1.1362399999999999</v>
      </c>
      <c r="E36" s="20">
        <f t="shared" si="3"/>
        <v>1.0978399999999999</v>
      </c>
      <c r="F36" s="20">
        <f t="shared" si="4"/>
        <v>1.0855399999999999</v>
      </c>
      <c r="G36" s="20">
        <f t="shared" si="5"/>
        <v>1.02152</v>
      </c>
      <c r="H36" s="38">
        <f t="shared" si="6"/>
        <v>108.584</v>
      </c>
      <c r="I36">
        <v>22</v>
      </c>
      <c r="J36" s="29"/>
    </row>
    <row r="37" spans="1:35" ht="18.75" customHeight="1" x14ac:dyDescent="0.15">
      <c r="A37" s="46">
        <v>44827</v>
      </c>
      <c r="B37" s="20">
        <f t="shared" si="0"/>
        <v>1.1664600000000001</v>
      </c>
      <c r="C37" s="20">
        <f t="shared" si="1"/>
        <v>1.1477999999999999</v>
      </c>
      <c r="D37" s="20">
        <f t="shared" si="2"/>
        <v>1.1364300000000001</v>
      </c>
      <c r="E37" s="20">
        <f t="shared" si="3"/>
        <v>1.09802</v>
      </c>
      <c r="F37" s="20">
        <f t="shared" si="4"/>
        <v>1.08571</v>
      </c>
      <c r="G37" s="20">
        <f t="shared" si="5"/>
        <v>1.0216799999999999</v>
      </c>
      <c r="H37" s="38">
        <f t="shared" si="6"/>
        <v>108.60133</v>
      </c>
      <c r="I37">
        <v>23</v>
      </c>
      <c r="J37" s="29"/>
    </row>
    <row r="38" spans="1:35" ht="18.75" customHeight="1" x14ac:dyDescent="0.15">
      <c r="A38" s="46">
        <v>44828</v>
      </c>
      <c r="B38" s="20">
        <f t="shared" si="0"/>
        <v>1.16665</v>
      </c>
      <c r="C38" s="20">
        <f t="shared" si="1"/>
        <v>1.14798</v>
      </c>
      <c r="D38" s="20">
        <f t="shared" si="2"/>
        <v>1.1366099999999999</v>
      </c>
      <c r="E38" s="20">
        <f t="shared" si="3"/>
        <v>1.09819</v>
      </c>
      <c r="F38" s="20">
        <f t="shared" si="4"/>
        <v>1.08588</v>
      </c>
      <c r="G38" s="20">
        <f t="shared" si="5"/>
        <v>1.0218400000000001</v>
      </c>
      <c r="H38" s="38">
        <f t="shared" si="6"/>
        <v>108.61866999999999</v>
      </c>
      <c r="I38">
        <v>24</v>
      </c>
      <c r="J38" s="29"/>
    </row>
    <row r="39" spans="1:35" ht="18.75" customHeight="1" x14ac:dyDescent="0.15">
      <c r="A39" s="46">
        <v>44829</v>
      </c>
      <c r="B39" s="20">
        <f t="shared" si="0"/>
        <v>1.16683</v>
      </c>
      <c r="C39" s="20">
        <f t="shared" si="1"/>
        <v>1.1481699999999999</v>
      </c>
      <c r="D39" s="20">
        <f t="shared" si="2"/>
        <v>1.13679</v>
      </c>
      <c r="E39" s="20">
        <f t="shared" si="3"/>
        <v>1.0983700000000001</v>
      </c>
      <c r="F39" s="20">
        <f t="shared" si="4"/>
        <v>1.08606</v>
      </c>
      <c r="G39" s="20">
        <f t="shared" si="5"/>
        <v>1.022</v>
      </c>
      <c r="H39" s="38">
        <f t="shared" si="6"/>
        <v>108.636</v>
      </c>
      <c r="I39">
        <v>25</v>
      </c>
      <c r="J39" s="29"/>
    </row>
    <row r="40" spans="1:35" ht="18.75" customHeight="1" x14ac:dyDescent="0.15">
      <c r="A40" s="46">
        <v>44830</v>
      </c>
      <c r="B40" s="20">
        <f t="shared" si="0"/>
        <v>1.1670199999999999</v>
      </c>
      <c r="C40" s="20">
        <f t="shared" si="1"/>
        <v>1.14835</v>
      </c>
      <c r="D40" s="20">
        <f t="shared" si="2"/>
        <v>1.13697</v>
      </c>
      <c r="E40" s="20">
        <f t="shared" si="3"/>
        <v>1.0985400000000001</v>
      </c>
      <c r="F40" s="20">
        <f t="shared" si="4"/>
        <v>1.08623</v>
      </c>
      <c r="G40" s="20">
        <f t="shared" si="5"/>
        <v>1.02217</v>
      </c>
      <c r="H40" s="38">
        <f t="shared" si="6"/>
        <v>108.65333</v>
      </c>
      <c r="I40">
        <v>26</v>
      </c>
      <c r="J40" s="29"/>
    </row>
    <row r="41" spans="1:35" ht="18.75" customHeight="1" x14ac:dyDescent="0.15">
      <c r="A41" s="46">
        <v>44831</v>
      </c>
      <c r="B41" s="20">
        <f t="shared" si="0"/>
        <v>1.1672100000000001</v>
      </c>
      <c r="C41" s="20">
        <f t="shared" si="1"/>
        <v>1.1485300000000001</v>
      </c>
      <c r="D41" s="20">
        <f t="shared" si="2"/>
        <v>1.1371500000000001</v>
      </c>
      <c r="E41" s="20">
        <f t="shared" si="3"/>
        <v>1.0987199999999999</v>
      </c>
      <c r="F41" s="20">
        <f t="shared" si="4"/>
        <v>1.0864</v>
      </c>
      <c r="G41" s="20">
        <f t="shared" si="5"/>
        <v>1.02233</v>
      </c>
      <c r="H41" s="38">
        <f t="shared" si="6"/>
        <v>108.67067</v>
      </c>
      <c r="I41">
        <v>27</v>
      </c>
      <c r="J41" s="29"/>
    </row>
    <row r="42" spans="1:35" ht="18.75" customHeight="1" x14ac:dyDescent="0.15">
      <c r="A42" s="46">
        <v>44832</v>
      </c>
      <c r="B42" s="20">
        <f t="shared" si="0"/>
        <v>1.1673899999999999</v>
      </c>
      <c r="C42" s="20">
        <f t="shared" si="1"/>
        <v>1.14872</v>
      </c>
      <c r="D42" s="20">
        <f t="shared" si="2"/>
        <v>1.13733</v>
      </c>
      <c r="E42" s="20">
        <f t="shared" si="3"/>
        <v>1.0988899999999999</v>
      </c>
      <c r="F42" s="20">
        <f t="shared" si="4"/>
        <v>1.0865800000000001</v>
      </c>
      <c r="G42" s="20">
        <f t="shared" si="5"/>
        <v>1.0224899999999999</v>
      </c>
      <c r="H42" s="38">
        <f t="shared" si="6"/>
        <v>108.688</v>
      </c>
      <c r="I42">
        <v>28</v>
      </c>
      <c r="J42" s="29"/>
    </row>
    <row r="43" spans="1:35" ht="18.75" customHeight="1" x14ac:dyDescent="0.15">
      <c r="A43" s="46">
        <v>44833</v>
      </c>
      <c r="B43" s="20">
        <f t="shared" si="0"/>
        <v>1.1675800000000001</v>
      </c>
      <c r="C43" s="20">
        <f t="shared" si="1"/>
        <v>1.1489</v>
      </c>
      <c r="D43" s="20">
        <f t="shared" si="2"/>
        <v>1.13751</v>
      </c>
      <c r="E43" s="20">
        <f t="shared" si="3"/>
        <v>1.09907</v>
      </c>
      <c r="F43" s="20">
        <f t="shared" si="4"/>
        <v>1.0867500000000001</v>
      </c>
      <c r="G43" s="20">
        <f t="shared" si="5"/>
        <v>1.0226599999999999</v>
      </c>
      <c r="H43" s="38">
        <f t="shared" si="6"/>
        <v>108.70533</v>
      </c>
      <c r="I43">
        <v>29</v>
      </c>
      <c r="J43" s="29"/>
    </row>
    <row r="44" spans="1:35" ht="18.75" customHeight="1" x14ac:dyDescent="0.15">
      <c r="A44" s="46">
        <v>44834</v>
      </c>
      <c r="B44" s="20">
        <f t="shared" si="0"/>
        <v>1.1677599999999999</v>
      </c>
      <c r="C44" s="20">
        <f t="shared" si="1"/>
        <v>1.1490800000000001</v>
      </c>
      <c r="D44" s="20">
        <f t="shared" si="2"/>
        <v>1.1376999999999999</v>
      </c>
      <c r="E44" s="20">
        <f t="shared" si="3"/>
        <v>1.09924</v>
      </c>
      <c r="F44" s="20">
        <f t="shared" si="4"/>
        <v>1.0869200000000001</v>
      </c>
      <c r="G44" s="20">
        <f t="shared" si="5"/>
        <v>1.0228200000000001</v>
      </c>
      <c r="H44" s="38">
        <f t="shared" si="6"/>
        <v>108.72266999999999</v>
      </c>
      <c r="I44">
        <v>30</v>
      </c>
      <c r="J44" s="29"/>
    </row>
    <row r="45" spans="1:35" ht="18.75" customHeight="1" thickBot="1" x14ac:dyDescent="0.2">
      <c r="A45" s="84"/>
      <c r="B45" s="85"/>
      <c r="C45" s="85"/>
      <c r="D45" s="85"/>
      <c r="E45" s="85"/>
      <c r="F45" s="85"/>
      <c r="G45" s="85"/>
      <c r="H45" s="86"/>
    </row>
    <row r="46" spans="1:35" s="5" customFormat="1" ht="17.25" customHeight="1" x14ac:dyDescent="0.15">
      <c r="A46" s="108" t="s">
        <v>23</v>
      </c>
      <c r="B46" s="110"/>
      <c r="C46" s="110"/>
      <c r="D46" s="110"/>
      <c r="E46" s="56">
        <v>104.7</v>
      </c>
      <c r="F46" s="56"/>
      <c r="G46" s="56"/>
      <c r="H46" s="57"/>
      <c r="J46" s="32"/>
      <c r="K46" s="32"/>
      <c r="O46" s="2"/>
      <c r="P46" s="2"/>
      <c r="Q46" s="2"/>
      <c r="R46" s="2"/>
      <c r="S46" s="2"/>
      <c r="U46" s="32"/>
      <c r="AC46" s="73"/>
      <c r="AD46" s="73"/>
      <c r="AE46" s="73"/>
      <c r="AF46" s="73"/>
      <c r="AG46" s="73"/>
      <c r="AH46" s="73"/>
      <c r="AI46" s="73"/>
    </row>
    <row r="47" spans="1:35" s="5" customFormat="1" ht="8.25" customHeight="1" x14ac:dyDescent="0.15">
      <c r="A47" s="109"/>
      <c r="B47" s="111"/>
      <c r="C47" s="111"/>
      <c r="D47" s="111"/>
      <c r="E47" s="58" t="s">
        <v>24</v>
      </c>
      <c r="F47" s="58"/>
      <c r="G47" s="58"/>
      <c r="H47" s="59"/>
      <c r="J47" s="32"/>
      <c r="K47" s="32"/>
      <c r="U47" s="32"/>
      <c r="AC47" s="73"/>
      <c r="AD47" s="73"/>
      <c r="AE47" s="73"/>
      <c r="AF47" s="73"/>
      <c r="AG47" s="73"/>
      <c r="AH47" s="73"/>
      <c r="AI47" s="73"/>
    </row>
    <row r="48" spans="1:35" s="5" customFormat="1" ht="13.5" x14ac:dyDescent="0.15">
      <c r="A48" s="109"/>
      <c r="B48" s="112"/>
      <c r="C48" s="112"/>
      <c r="D48" s="112"/>
      <c r="E48" s="60">
        <v>122.4</v>
      </c>
      <c r="F48" s="60"/>
      <c r="G48" s="60"/>
      <c r="H48" s="61"/>
      <c r="J48" s="32"/>
      <c r="K48" s="32"/>
      <c r="U48" s="32"/>
      <c r="W48" s="40"/>
      <c r="X48" s="40"/>
      <c r="Y48" s="40"/>
      <c r="AC48" s="73"/>
      <c r="AD48" s="73"/>
      <c r="AE48" s="73"/>
      <c r="AF48" s="73"/>
      <c r="AG48" s="73"/>
      <c r="AH48" s="73"/>
      <c r="AI48" s="73"/>
    </row>
    <row r="49" spans="1:35" s="5" customFormat="1" ht="9.75" customHeight="1" x14ac:dyDescent="0.15">
      <c r="A49" s="67"/>
      <c r="B49" s="68"/>
      <c r="C49" s="68"/>
      <c r="D49" s="68"/>
      <c r="E49" s="60"/>
      <c r="F49" s="60"/>
      <c r="G49" s="60"/>
      <c r="H49" s="61"/>
      <c r="J49" s="32"/>
      <c r="K49" s="32"/>
      <c r="L49" s="40"/>
      <c r="M49" s="40"/>
      <c r="U49" s="32"/>
      <c r="W49" s="40"/>
      <c r="X49" s="40"/>
      <c r="Y49" s="40"/>
      <c r="AC49" s="73"/>
      <c r="AD49" s="73"/>
      <c r="AE49" s="73"/>
      <c r="AF49" s="73"/>
      <c r="AG49" s="73"/>
      <c r="AH49" s="73"/>
      <c r="AI49" s="73"/>
    </row>
    <row r="50" spans="1:35" s="5" customFormat="1" ht="14.25" thickBot="1" x14ac:dyDescent="0.2">
      <c r="A50" s="62" t="s">
        <v>25</v>
      </c>
      <c r="B50" s="63"/>
      <c r="C50" s="63"/>
      <c r="D50" s="63"/>
      <c r="E50" s="63"/>
      <c r="F50" s="63"/>
      <c r="G50" s="63"/>
      <c r="H50" s="64"/>
      <c r="J50" s="32"/>
      <c r="K50" s="32"/>
      <c r="L50" s="40"/>
      <c r="M50" s="40"/>
      <c r="U50" s="32"/>
      <c r="W50" s="40"/>
      <c r="X50" s="40"/>
      <c r="Y50" s="40"/>
      <c r="Z50" s="40"/>
      <c r="AC50" s="73"/>
      <c r="AD50" s="73"/>
      <c r="AE50" s="73"/>
      <c r="AF50" s="73"/>
      <c r="AG50" s="73"/>
      <c r="AH50" s="73"/>
      <c r="AI50" s="73"/>
    </row>
    <row r="51" spans="1:35" s="40" customFormat="1" ht="14.25" x14ac:dyDescent="0.15">
      <c r="A51" s="39" t="s">
        <v>26</v>
      </c>
      <c r="C51" s="41"/>
      <c r="E51" s="5"/>
      <c r="F51" s="5"/>
      <c r="G51" s="5"/>
      <c r="J51" s="42"/>
      <c r="K51" s="42"/>
      <c r="O51" s="5"/>
      <c r="P51" s="5"/>
      <c r="Q51" s="5"/>
      <c r="R51" s="5"/>
      <c r="S51" s="5"/>
      <c r="U51" s="32"/>
      <c r="V51" s="5"/>
      <c r="W51" s="2"/>
      <c r="X51" s="2"/>
      <c r="Y51" s="2"/>
      <c r="AC51" s="74"/>
      <c r="AD51" s="74"/>
      <c r="AE51" s="74"/>
      <c r="AF51" s="74"/>
      <c r="AG51" s="74"/>
      <c r="AH51" s="74"/>
      <c r="AI51" s="74"/>
    </row>
    <row r="52" spans="1:35" s="40" customFormat="1" ht="14.25" x14ac:dyDescent="0.15">
      <c r="B52" s="42"/>
      <c r="C52" s="45"/>
      <c r="D52" s="42"/>
      <c r="E52" s="5"/>
      <c r="F52" s="5"/>
      <c r="G52" s="5"/>
      <c r="J52" s="42"/>
      <c r="K52" s="42"/>
      <c r="L52" s="2"/>
      <c r="M52" s="2"/>
      <c r="U52" s="32"/>
      <c r="V52" s="5"/>
      <c r="W52" s="2"/>
      <c r="X52" s="2"/>
      <c r="Y52" s="2"/>
      <c r="Z52" s="2"/>
      <c r="AC52" s="74"/>
      <c r="AD52" s="74"/>
      <c r="AE52" s="74"/>
      <c r="AF52" s="74"/>
      <c r="AG52" s="74"/>
      <c r="AH52" s="74"/>
      <c r="AI52" s="74"/>
    </row>
    <row r="53" spans="1:35" s="40" customFormat="1" ht="15" thickBot="1" x14ac:dyDescent="0.2">
      <c r="B53" s="43"/>
      <c r="C53" s="44"/>
      <c r="D53" s="43"/>
      <c r="E53" s="5"/>
      <c r="F53" s="5"/>
      <c r="G53" s="5"/>
      <c r="J53" s="42"/>
      <c r="K53" s="42"/>
      <c r="L53" s="2"/>
      <c r="M53" s="2"/>
      <c r="N53" s="2"/>
      <c r="U53" s="32"/>
      <c r="V53" s="5"/>
      <c r="W53" s="2"/>
      <c r="X53" s="2"/>
      <c r="Y53" s="2"/>
      <c r="Z53" s="2"/>
      <c r="AC53" s="74"/>
      <c r="AD53" s="74"/>
      <c r="AE53" s="74"/>
      <c r="AF53" s="74"/>
      <c r="AG53" s="74"/>
      <c r="AH53" s="74"/>
      <c r="AI53" s="74"/>
    </row>
    <row r="54" spans="1:35" s="2" customFormat="1" ht="17.25" customHeight="1" x14ac:dyDescent="0.15">
      <c r="A54" s="100" t="s">
        <v>27</v>
      </c>
      <c r="B54" s="102"/>
      <c r="C54" s="102"/>
      <c r="D54" s="102"/>
      <c r="E54" s="49">
        <v>107.79</v>
      </c>
      <c r="F54" s="49"/>
      <c r="G54" s="49"/>
      <c r="H54" s="7"/>
      <c r="J54" s="31"/>
      <c r="K54" s="31"/>
      <c r="O54" s="40"/>
      <c r="P54" s="40"/>
      <c r="Q54" s="40"/>
      <c r="R54" s="40"/>
      <c r="S54" s="40"/>
      <c r="U54" s="32"/>
      <c r="V54" s="5"/>
      <c r="AC54" s="72"/>
      <c r="AD54" s="72"/>
      <c r="AE54" s="72"/>
      <c r="AF54" s="72"/>
      <c r="AG54" s="72"/>
      <c r="AH54" s="72"/>
      <c r="AI54" s="72"/>
    </row>
    <row r="55" spans="1:35" s="2" customFormat="1" ht="8.25" customHeight="1" x14ac:dyDescent="0.15">
      <c r="A55" s="101"/>
      <c r="B55" s="103"/>
      <c r="C55" s="103"/>
      <c r="D55" s="103"/>
      <c r="E55" s="50" t="s">
        <v>28</v>
      </c>
      <c r="F55" s="50"/>
      <c r="G55" s="50"/>
      <c r="H55" s="8"/>
      <c r="J55" s="31"/>
      <c r="K55" s="31"/>
      <c r="U55" s="25"/>
      <c r="V55"/>
      <c r="AC55" s="72"/>
      <c r="AD55" s="72"/>
      <c r="AE55" s="72"/>
      <c r="AF55" s="72"/>
      <c r="AG55" s="72"/>
      <c r="AH55" s="72"/>
      <c r="AI55" s="72"/>
    </row>
    <row r="56" spans="1:35" s="2" customFormat="1" ht="14.25" x14ac:dyDescent="0.15">
      <c r="A56" s="101"/>
      <c r="B56" s="104"/>
      <c r="C56" s="104"/>
      <c r="D56" s="104"/>
      <c r="E56" s="51">
        <v>107.5</v>
      </c>
      <c r="F56" s="51"/>
      <c r="G56" s="51"/>
      <c r="H56" s="8"/>
      <c r="J56" s="31"/>
      <c r="K56" s="31"/>
      <c r="U56" s="31"/>
      <c r="W56" s="40"/>
      <c r="X56" s="40"/>
      <c r="Y56" s="40"/>
      <c r="AC56" s="72"/>
      <c r="AD56" s="72"/>
      <c r="AE56" s="72"/>
      <c r="AF56" s="72"/>
      <c r="AG56" s="72"/>
      <c r="AH56" s="72"/>
      <c r="AI56" s="72"/>
    </row>
    <row r="57" spans="1:35" s="2" customFormat="1" ht="9.75" customHeight="1" x14ac:dyDescent="0.15">
      <c r="A57" s="69"/>
      <c r="B57" s="70"/>
      <c r="C57" s="70"/>
      <c r="D57" s="70"/>
      <c r="E57" s="51"/>
      <c r="F57" s="51"/>
      <c r="G57" s="51"/>
      <c r="H57" s="8"/>
      <c r="J57" s="31"/>
      <c r="K57" s="31"/>
      <c r="L57" s="40"/>
      <c r="M57" s="40"/>
      <c r="U57" s="31"/>
      <c r="W57" s="40"/>
      <c r="X57" s="40"/>
      <c r="Y57" s="40"/>
      <c r="AC57" s="72"/>
      <c r="AD57" s="72"/>
      <c r="AE57" s="72"/>
      <c r="AF57" s="72"/>
      <c r="AG57" s="72"/>
      <c r="AH57" s="72"/>
      <c r="AI57" s="72"/>
    </row>
    <row r="58" spans="1:35" s="5" customFormat="1" ht="15" thickBot="1" x14ac:dyDescent="0.2">
      <c r="A58" s="4" t="s">
        <v>29</v>
      </c>
      <c r="B58" s="52"/>
      <c r="C58" s="52"/>
      <c r="D58" s="52"/>
      <c r="E58" s="52"/>
      <c r="F58" s="52"/>
      <c r="G58" s="52"/>
      <c r="H58" s="75"/>
      <c r="J58" s="32"/>
      <c r="K58" s="32"/>
      <c r="L58" s="40"/>
      <c r="M58" s="40"/>
      <c r="N58" s="2"/>
      <c r="O58" s="2"/>
      <c r="P58" s="2"/>
      <c r="Q58" s="2"/>
      <c r="R58" s="2"/>
      <c r="S58" s="2"/>
      <c r="U58" s="32"/>
      <c r="AC58" s="73"/>
      <c r="AD58" s="73"/>
      <c r="AE58" s="73"/>
      <c r="AF58" s="73"/>
      <c r="AG58" s="73"/>
      <c r="AH58" s="73"/>
      <c r="AI58" s="73"/>
    </row>
    <row r="59" spans="1:35" s="40" customFormat="1" ht="14.25" x14ac:dyDescent="0.15">
      <c r="A59" s="39" t="s">
        <v>26</v>
      </c>
      <c r="C59" s="41"/>
      <c r="E59" s="5"/>
      <c r="F59" s="5"/>
      <c r="G59" s="5"/>
      <c r="J59" s="42"/>
      <c r="K59" s="42"/>
      <c r="L59" s="5"/>
      <c r="M59" s="5"/>
      <c r="N59" s="5"/>
      <c r="O59" s="5"/>
      <c r="P59" s="5"/>
      <c r="Q59" s="5"/>
      <c r="R59" s="5"/>
      <c r="S59" s="5"/>
      <c r="U59" s="31"/>
      <c r="V59" s="2"/>
      <c r="W59" s="5"/>
      <c r="X59" s="5"/>
      <c r="Y59" s="5"/>
      <c r="AC59" s="74"/>
      <c r="AD59" s="74"/>
      <c r="AE59" s="74"/>
      <c r="AF59" s="74"/>
      <c r="AG59" s="74"/>
      <c r="AH59" s="74"/>
      <c r="AI59" s="74"/>
    </row>
    <row r="60" spans="1:35" s="40" customFormat="1" ht="14.25" x14ac:dyDescent="0.15">
      <c r="B60" s="42"/>
      <c r="C60" s="45"/>
      <c r="D60" s="42"/>
      <c r="E60" s="5"/>
      <c r="F60" s="5"/>
      <c r="G60" s="5"/>
      <c r="J60" s="42"/>
      <c r="K60" s="42"/>
      <c r="L60" s="5"/>
      <c r="M60" s="5"/>
      <c r="U60" s="31"/>
      <c r="V60" s="2"/>
      <c r="W60" s="5"/>
      <c r="X60" s="5"/>
      <c r="Y60" s="5"/>
      <c r="Z60" s="5"/>
      <c r="AC60" s="74"/>
      <c r="AD60" s="74"/>
      <c r="AE60" s="74"/>
      <c r="AF60" s="74"/>
      <c r="AG60" s="74"/>
      <c r="AH60" s="74"/>
      <c r="AI60" s="74"/>
    </row>
    <row r="61" spans="1:35" s="40" customFormat="1" ht="15" thickBot="1" x14ac:dyDescent="0.2">
      <c r="B61" s="43"/>
      <c r="C61" s="44"/>
      <c r="D61" s="43"/>
      <c r="E61" s="5"/>
      <c r="F61" s="5"/>
      <c r="G61" s="5"/>
      <c r="J61" s="42"/>
      <c r="K61" s="42"/>
      <c r="L61" s="5"/>
      <c r="M61" s="5"/>
      <c r="N61" s="5"/>
      <c r="U61" s="31"/>
      <c r="V61" s="2"/>
      <c r="W61" s="5"/>
      <c r="X61" s="5"/>
      <c r="Y61" s="5"/>
      <c r="Z61" s="5"/>
      <c r="AC61" s="74"/>
      <c r="AD61" s="74"/>
      <c r="AE61" s="74"/>
      <c r="AF61" s="74"/>
      <c r="AG61" s="74"/>
      <c r="AH61" s="74"/>
      <c r="AI61" s="74"/>
    </row>
    <row r="62" spans="1:35" s="5" customFormat="1" ht="17.25" customHeight="1" x14ac:dyDescent="0.15">
      <c r="A62" s="95" t="s">
        <v>30</v>
      </c>
      <c r="B62" s="97"/>
      <c r="C62" s="97"/>
      <c r="D62" s="97"/>
      <c r="E62" s="65">
        <v>101.45</v>
      </c>
      <c r="F62" s="81"/>
      <c r="G62" s="93"/>
      <c r="H62" s="10"/>
      <c r="J62" s="32"/>
      <c r="K62" s="32"/>
      <c r="O62" s="40"/>
      <c r="P62" s="40"/>
      <c r="Q62" s="40"/>
      <c r="R62" s="40"/>
      <c r="S62" s="40"/>
      <c r="U62" s="32"/>
      <c r="AC62" s="73"/>
      <c r="AD62" s="73"/>
      <c r="AE62" s="73"/>
      <c r="AF62" s="73"/>
      <c r="AG62" s="73"/>
      <c r="AH62" s="73"/>
      <c r="AI62" s="73"/>
    </row>
    <row r="63" spans="1:35" s="5" customFormat="1" ht="8.25" customHeight="1" x14ac:dyDescent="0.15">
      <c r="A63" s="96"/>
      <c r="B63" s="98"/>
      <c r="C63" s="98"/>
      <c r="D63" s="98"/>
      <c r="E63" s="11" t="s">
        <v>28</v>
      </c>
      <c r="F63" s="11"/>
      <c r="G63" s="11"/>
      <c r="H63" s="12"/>
      <c r="J63" s="32"/>
      <c r="K63" s="32"/>
      <c r="U63" s="32"/>
      <c r="AC63" s="73"/>
      <c r="AD63" s="73"/>
      <c r="AE63" s="73"/>
      <c r="AF63" s="73"/>
      <c r="AG63" s="73"/>
      <c r="AH63" s="73"/>
      <c r="AI63" s="73"/>
    </row>
    <row r="64" spans="1:35" s="5" customFormat="1" ht="13.5" x14ac:dyDescent="0.15">
      <c r="A64" s="96"/>
      <c r="B64" s="99"/>
      <c r="C64" s="99"/>
      <c r="D64" s="99"/>
      <c r="E64" s="66">
        <v>111.35</v>
      </c>
      <c r="F64" s="82"/>
      <c r="G64" s="94"/>
      <c r="H64" s="13"/>
      <c r="J64" s="32"/>
      <c r="K64" s="32"/>
      <c r="U64" s="32"/>
      <c r="AC64" s="73"/>
      <c r="AD64" s="73"/>
      <c r="AE64" s="73"/>
      <c r="AF64" s="73"/>
      <c r="AG64" s="73"/>
      <c r="AH64" s="73"/>
      <c r="AI64" s="73"/>
    </row>
    <row r="65" spans="1:35" s="5" customFormat="1" ht="9.75" customHeight="1" x14ac:dyDescent="0.15">
      <c r="A65" s="76"/>
      <c r="B65" s="66"/>
      <c r="C65" s="66"/>
      <c r="D65" s="66"/>
      <c r="E65" s="66"/>
      <c r="F65" s="82"/>
      <c r="G65" s="94"/>
      <c r="H65" s="13"/>
      <c r="J65" s="32"/>
      <c r="K65" s="32"/>
      <c r="U65" s="32"/>
      <c r="AC65" s="73"/>
      <c r="AD65" s="73"/>
      <c r="AE65" s="73"/>
      <c r="AF65" s="73"/>
      <c r="AG65" s="73"/>
      <c r="AH65" s="73"/>
      <c r="AI65" s="73"/>
    </row>
    <row r="66" spans="1:35" s="5" customFormat="1" ht="14.25" thickBot="1" x14ac:dyDescent="0.2">
      <c r="A66" s="14" t="s">
        <v>31</v>
      </c>
      <c r="B66" s="15"/>
      <c r="C66" s="15"/>
      <c r="D66" s="15"/>
      <c r="E66" s="15"/>
      <c r="F66" s="15"/>
      <c r="G66" s="15"/>
      <c r="H66" s="16"/>
      <c r="J66" s="32"/>
      <c r="K66" s="32"/>
      <c r="U66" s="32"/>
      <c r="AC66" s="73"/>
      <c r="AD66" s="73"/>
      <c r="AE66" s="73"/>
      <c r="AF66" s="73"/>
      <c r="AG66" s="73"/>
      <c r="AH66" s="73"/>
      <c r="AI66" s="73"/>
    </row>
    <row r="67" spans="1:35" s="40" customFormat="1" ht="13.5" x14ac:dyDescent="0.15">
      <c r="A67" s="39" t="s">
        <v>26</v>
      </c>
      <c r="C67" s="41"/>
      <c r="J67" s="42"/>
      <c r="K67" s="42"/>
      <c r="L67" s="5"/>
      <c r="M67" s="5"/>
      <c r="N67" s="5"/>
      <c r="O67" s="5"/>
      <c r="P67" s="5"/>
      <c r="Q67" s="5"/>
      <c r="R67" s="5"/>
      <c r="S67" s="5"/>
      <c r="U67" s="32"/>
      <c r="V67" s="5"/>
      <c r="W67"/>
      <c r="X67"/>
      <c r="Y67"/>
      <c r="AC67" s="74"/>
      <c r="AD67" s="74"/>
      <c r="AE67" s="74"/>
      <c r="AF67" s="74"/>
      <c r="AG67" s="74"/>
      <c r="AH67" s="74"/>
      <c r="AI67" s="74"/>
    </row>
    <row r="68" spans="1:35" s="40" customFormat="1" ht="13.5" x14ac:dyDescent="0.15">
      <c r="C68" s="41"/>
      <c r="J68" s="42"/>
      <c r="K68" s="42"/>
      <c r="L68"/>
      <c r="M68"/>
      <c r="U68" s="32"/>
      <c r="V68" s="5"/>
      <c r="W68"/>
      <c r="X68"/>
      <c r="Y68"/>
      <c r="Z68"/>
      <c r="AC68" s="74"/>
      <c r="AD68" s="74"/>
      <c r="AE68" s="74"/>
      <c r="AF68" s="74"/>
      <c r="AG68" s="74"/>
      <c r="AH68" s="74"/>
      <c r="AI68" s="74"/>
    </row>
    <row r="69" spans="1:35" s="40" customFormat="1" ht="14.25" thickBot="1" x14ac:dyDescent="0.2">
      <c r="C69" s="41"/>
      <c r="J69" s="42"/>
      <c r="K69" s="42"/>
      <c r="L69"/>
      <c r="M69"/>
      <c r="N69"/>
      <c r="U69" s="32"/>
      <c r="V69" s="5"/>
      <c r="W69"/>
      <c r="X69"/>
      <c r="Y69"/>
      <c r="Z69"/>
      <c r="AC69" s="74"/>
      <c r="AD69" s="74"/>
      <c r="AE69" s="74"/>
      <c r="AF69" s="74"/>
      <c r="AG69" s="74"/>
      <c r="AH69" s="74"/>
      <c r="AI69" s="74"/>
    </row>
    <row r="70" spans="1:35" s="5" customFormat="1" ht="17.45" customHeight="1" x14ac:dyDescent="0.15">
      <c r="A70" s="100" t="s">
        <v>34</v>
      </c>
      <c r="B70" s="102"/>
      <c r="C70" s="102"/>
      <c r="D70" s="102"/>
      <c r="E70" s="77">
        <v>104.71</v>
      </c>
      <c r="F70" s="77"/>
      <c r="G70" s="77"/>
      <c r="H70" s="78"/>
      <c r="J70" s="32"/>
      <c r="K70" s="32"/>
      <c r="L70"/>
      <c r="M70"/>
      <c r="N70"/>
      <c r="O70" s="40"/>
      <c r="P70" s="40"/>
      <c r="Q70" s="40"/>
      <c r="R70" s="40"/>
      <c r="S70" s="40"/>
      <c r="AC70" s="73"/>
      <c r="AD70" s="73"/>
      <c r="AE70" s="73"/>
      <c r="AF70" s="73"/>
      <c r="AG70" s="73"/>
      <c r="AH70" s="73"/>
      <c r="AI70" s="73"/>
    </row>
    <row r="71" spans="1:35" s="5" customFormat="1" ht="6.75" customHeight="1" x14ac:dyDescent="0.15">
      <c r="A71" s="101"/>
      <c r="B71" s="103"/>
      <c r="C71" s="103"/>
      <c r="D71" s="103"/>
      <c r="E71" s="50" t="s">
        <v>35</v>
      </c>
      <c r="F71" s="50"/>
      <c r="G71" s="50"/>
      <c r="H71" s="79"/>
      <c r="J71" s="32"/>
      <c r="K71" s="32"/>
      <c r="AC71" s="73"/>
      <c r="AD71" s="73"/>
      <c r="AE71" s="73"/>
      <c r="AF71" s="73"/>
      <c r="AG71" s="73"/>
      <c r="AH71" s="73"/>
      <c r="AI71" s="73"/>
    </row>
    <row r="72" spans="1:35" s="5" customFormat="1" ht="17.45" customHeight="1" x14ac:dyDescent="0.15">
      <c r="A72" s="101"/>
      <c r="B72" s="104"/>
      <c r="C72" s="104"/>
      <c r="D72" s="104"/>
      <c r="E72" s="51">
        <v>104.73</v>
      </c>
      <c r="F72" s="51"/>
      <c r="G72" s="51"/>
      <c r="H72" s="79"/>
      <c r="J72" s="32"/>
      <c r="K72" s="32"/>
      <c r="AC72" s="73"/>
      <c r="AD72" s="73"/>
      <c r="AE72" s="73"/>
      <c r="AF72" s="73"/>
      <c r="AG72" s="73"/>
      <c r="AH72" s="73"/>
      <c r="AI72" s="73"/>
    </row>
    <row r="73" spans="1:35" s="5" customFormat="1" ht="7.5" customHeight="1" x14ac:dyDescent="0.15">
      <c r="A73" s="80"/>
      <c r="B73" s="70"/>
      <c r="C73" s="70"/>
      <c r="D73" s="70"/>
      <c r="E73" s="51"/>
      <c r="F73" s="51"/>
      <c r="G73" s="51"/>
      <c r="H73" s="79"/>
      <c r="J73" s="32"/>
      <c r="K73" s="32"/>
      <c r="AC73" s="73"/>
      <c r="AD73" s="73"/>
      <c r="AE73" s="73"/>
      <c r="AF73" s="73"/>
      <c r="AG73" s="73"/>
      <c r="AH73" s="73"/>
      <c r="AI73" s="73"/>
    </row>
    <row r="74" spans="1:35" s="5" customFormat="1" ht="14.25" thickBot="1" x14ac:dyDescent="0.2">
      <c r="A74" s="4" t="s">
        <v>37</v>
      </c>
      <c r="B74" s="52"/>
      <c r="C74" s="52"/>
      <c r="D74" s="52"/>
      <c r="E74" s="52"/>
      <c r="F74" s="52"/>
      <c r="G74" s="52"/>
      <c r="H74" s="75"/>
      <c r="J74" s="32"/>
      <c r="K74" s="32"/>
      <c r="AC74" s="73"/>
      <c r="AD74" s="73"/>
      <c r="AE74" s="73"/>
      <c r="AF74" s="73"/>
      <c r="AG74" s="73"/>
      <c r="AH74" s="73"/>
      <c r="AI74" s="73"/>
    </row>
    <row r="75" spans="1:35" s="40" customFormat="1" ht="13.5" x14ac:dyDescent="0.15">
      <c r="A75" s="39" t="s">
        <v>26</v>
      </c>
      <c r="C75" s="41"/>
      <c r="J75" s="42"/>
      <c r="K75" s="42"/>
      <c r="L75" s="5"/>
      <c r="M75" s="5"/>
      <c r="N75" s="5"/>
      <c r="O75" s="5"/>
      <c r="P75" s="5"/>
      <c r="Q75" s="5"/>
      <c r="R75" s="5"/>
      <c r="S75" s="5"/>
      <c r="AC75" s="74"/>
      <c r="AD75" s="74"/>
      <c r="AE75" s="74"/>
      <c r="AF75" s="74"/>
      <c r="AG75" s="74"/>
      <c r="AH75" s="74"/>
      <c r="AI75" s="74"/>
    </row>
    <row r="76" spans="1:35" s="40" customFormat="1" ht="12" x14ac:dyDescent="0.15">
      <c r="B76" s="42"/>
      <c r="C76" s="45"/>
      <c r="D76" s="42"/>
      <c r="J76" s="42"/>
      <c r="K76" s="42"/>
      <c r="AC76" s="74"/>
      <c r="AD76" s="74"/>
      <c r="AE76" s="74"/>
      <c r="AF76" s="74"/>
      <c r="AG76" s="74"/>
      <c r="AH76" s="74"/>
      <c r="AI76" s="74"/>
    </row>
    <row r="77" spans="1:35" ht="14.25" thickBot="1" x14ac:dyDescent="0.2"/>
    <row r="78" spans="1:35" s="5" customFormat="1" ht="17.25" customHeight="1" x14ac:dyDescent="0.15">
      <c r="A78" s="95" t="s">
        <v>42</v>
      </c>
      <c r="B78" s="97"/>
      <c r="C78" s="97"/>
      <c r="D78" s="97"/>
      <c r="E78" s="91">
        <v>103.87</v>
      </c>
      <c r="F78" s="88"/>
      <c r="G78" s="93"/>
      <c r="H78" s="10"/>
      <c r="J78" s="32"/>
      <c r="K78" s="32"/>
      <c r="O78" s="40"/>
      <c r="P78" s="40"/>
      <c r="Q78" s="40"/>
      <c r="R78" s="40"/>
      <c r="S78" s="40"/>
      <c r="U78" s="32"/>
      <c r="AC78" s="73"/>
      <c r="AD78" s="73"/>
      <c r="AE78" s="73"/>
      <c r="AF78" s="73"/>
      <c r="AG78" s="73"/>
      <c r="AH78" s="73"/>
      <c r="AI78" s="73"/>
    </row>
    <row r="79" spans="1:35" s="5" customFormat="1" ht="8.25" customHeight="1" x14ac:dyDescent="0.15">
      <c r="A79" s="96"/>
      <c r="B79" s="98"/>
      <c r="C79" s="98"/>
      <c r="D79" s="98"/>
      <c r="E79" s="11" t="s">
        <v>28</v>
      </c>
      <c r="F79" s="11"/>
      <c r="G79" s="11"/>
      <c r="H79" s="12"/>
      <c r="J79" s="32"/>
      <c r="K79" s="32"/>
      <c r="U79" s="32"/>
      <c r="AC79" s="73"/>
      <c r="AD79" s="73"/>
      <c r="AE79" s="73"/>
      <c r="AF79" s="73"/>
      <c r="AG79" s="73"/>
      <c r="AH79" s="73"/>
      <c r="AI79" s="73"/>
    </row>
    <row r="80" spans="1:35" s="5" customFormat="1" ht="13.5" x14ac:dyDescent="0.15">
      <c r="A80" s="96"/>
      <c r="B80" s="99"/>
      <c r="C80" s="99"/>
      <c r="D80" s="99"/>
      <c r="E80" s="90">
        <v>109.41</v>
      </c>
      <c r="F80" s="89"/>
      <c r="G80" s="94"/>
      <c r="H80" s="13"/>
      <c r="J80" s="32"/>
      <c r="K80" s="32"/>
      <c r="U80" s="32"/>
      <c r="AC80" s="73"/>
      <c r="AD80" s="73"/>
      <c r="AE80" s="73"/>
      <c r="AF80" s="73"/>
      <c r="AG80" s="73"/>
      <c r="AH80" s="73"/>
      <c r="AI80" s="73"/>
    </row>
    <row r="81" spans="1:35" s="5" customFormat="1" ht="9.75" customHeight="1" x14ac:dyDescent="0.15">
      <c r="A81" s="87"/>
      <c r="B81" s="89"/>
      <c r="C81" s="89"/>
      <c r="D81" s="89"/>
      <c r="E81" s="89"/>
      <c r="F81" s="89"/>
      <c r="G81" s="94"/>
      <c r="H81" s="13"/>
      <c r="J81" s="32"/>
      <c r="K81" s="32"/>
      <c r="U81" s="32"/>
      <c r="AC81" s="73"/>
      <c r="AD81" s="73"/>
      <c r="AE81" s="73"/>
      <c r="AF81" s="73"/>
      <c r="AG81" s="73"/>
      <c r="AH81" s="73"/>
      <c r="AI81" s="73"/>
    </row>
    <row r="82" spans="1:35" s="5" customFormat="1" ht="14.25" thickBot="1" x14ac:dyDescent="0.2">
      <c r="A82" s="14" t="s">
        <v>43</v>
      </c>
      <c r="B82" s="15"/>
      <c r="C82" s="15"/>
      <c r="D82" s="15"/>
      <c r="E82" s="15"/>
      <c r="F82" s="15"/>
      <c r="G82" s="15"/>
      <c r="H82" s="16"/>
      <c r="J82" s="32"/>
      <c r="K82" s="32"/>
      <c r="U82" s="32"/>
      <c r="AC82" s="73"/>
      <c r="AD82" s="73"/>
      <c r="AE82" s="73"/>
      <c r="AF82" s="73"/>
      <c r="AG82" s="73"/>
      <c r="AH82" s="73"/>
      <c r="AI82" s="73"/>
    </row>
    <row r="83" spans="1:35" ht="13.5" x14ac:dyDescent="0.15">
      <c r="A83" s="39" t="s">
        <v>26</v>
      </c>
      <c r="B83" s="40"/>
      <c r="C83" s="41"/>
      <c r="D83" s="40"/>
      <c r="E83" s="40"/>
      <c r="F83" s="40"/>
      <c r="G83" s="40"/>
      <c r="H83" s="40"/>
    </row>
  </sheetData>
  <mergeCells count="24">
    <mergeCell ref="A1:H1"/>
    <mergeCell ref="A2:H2"/>
    <mergeCell ref="A3:H3"/>
    <mergeCell ref="A46:A48"/>
    <mergeCell ref="B46:D46"/>
    <mergeCell ref="B47:D47"/>
    <mergeCell ref="B48:D48"/>
    <mergeCell ref="H4:H5"/>
    <mergeCell ref="A78:A80"/>
    <mergeCell ref="B78:D78"/>
    <mergeCell ref="B79:D79"/>
    <mergeCell ref="B80:D80"/>
    <mergeCell ref="A54:A56"/>
    <mergeCell ref="B54:D54"/>
    <mergeCell ref="B55:D55"/>
    <mergeCell ref="B56:D56"/>
    <mergeCell ref="A70:A72"/>
    <mergeCell ref="B70:D70"/>
    <mergeCell ref="B71:D71"/>
    <mergeCell ref="B72:D72"/>
    <mergeCell ref="A62:A64"/>
    <mergeCell ref="B62:D62"/>
    <mergeCell ref="B63:D63"/>
    <mergeCell ref="B64:D64"/>
  </mergeCells>
  <phoneticPr fontId="5" type="noConversion"/>
  <printOptions horizontalCentered="1"/>
  <pageMargins left="0" right="0" top="0.27559055118110237" bottom="0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9월</vt:lpstr>
      <vt:lpstr>'2022년 9월'!Print_Area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손윤석</cp:lastModifiedBy>
  <cp:lastPrinted>2022-08-01T23:38:52Z</cp:lastPrinted>
  <dcterms:created xsi:type="dcterms:W3CDTF">2012-01-02T00:51:16Z</dcterms:created>
  <dcterms:modified xsi:type="dcterms:W3CDTF">2022-08-02T00:16:53Z</dcterms:modified>
</cp:coreProperties>
</file>